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8" i="1"/>
  <c r="H21"/>
  <c r="H64" s="1"/>
  <c r="J64" s="1"/>
  <c r="H19"/>
  <c r="H62" s="1"/>
  <c r="J62" s="1"/>
  <c r="H17"/>
  <c r="H60" s="1"/>
  <c r="J60" s="1"/>
  <c r="J57"/>
  <c r="J55"/>
  <c r="J53"/>
  <c r="J49"/>
  <c r="J52" s="1"/>
  <c r="J47"/>
  <c r="J45"/>
  <c r="J43"/>
  <c r="J42"/>
  <c r="J41"/>
  <c r="J39"/>
  <c r="J37"/>
  <c r="J35"/>
  <c r="J33"/>
  <c r="J31"/>
  <c r="J26"/>
  <c r="J24"/>
  <c r="J29" l="1"/>
  <c r="J48"/>
  <c r="J58"/>
  <c r="J17"/>
  <c r="J21"/>
  <c r="J19"/>
  <c r="J36"/>
  <c r="H22"/>
  <c r="H65" l="1"/>
  <c r="J65" s="1"/>
  <c r="J22"/>
</calcChain>
</file>

<file path=xl/sharedStrings.xml><?xml version="1.0" encoding="utf-8"?>
<sst xmlns="http://schemas.openxmlformats.org/spreadsheetml/2006/main" count="177" uniqueCount="57">
  <si>
    <t>№
з/п</t>
  </si>
  <si>
    <t>Зміст
заходів</t>
  </si>
  <si>
    <t>Строк
виконання
заходу</t>
  </si>
  <si>
    <t>Виконавці</t>
  </si>
  <si>
    <t>Джерела
фінансування</t>
  </si>
  <si>
    <t>Очікуваний
результат</t>
  </si>
  <si>
    <t xml:space="preserve">   2017 -
2020</t>
  </si>
  <si>
    <t>міський
бюджет</t>
  </si>
  <si>
    <t>ВСЬОГО  ПО  ПРОГРАМІ</t>
  </si>
  <si>
    <t>міжпанельних стиків;</t>
  </si>
  <si>
    <t>_</t>
  </si>
  <si>
    <t>дахів;</t>
  </si>
  <si>
    <t xml:space="preserve">
фінансування
не потребує</t>
  </si>
  <si>
    <t>всього</t>
  </si>
  <si>
    <t>ОСББ</t>
  </si>
  <si>
    <t>Обсяги фінансування по роках,  тис.грн.</t>
  </si>
  <si>
    <t xml:space="preserve">
всього
</t>
  </si>
  <si>
    <t>інші
джерела</t>
  </si>
  <si>
    <t>2017-
2020</t>
  </si>
  <si>
    <t>Заміна та модернізація 
пасажирських ліфтів</t>
  </si>
  <si>
    <t xml:space="preserve">Організація та проведення  
навчальних семінарів, тренінгів, курсів, форумів для ОСББ. 
Вивчення досвіду інших міст 
України, які досягли успіхів у розвитку ОСББ.
</t>
  </si>
  <si>
    <t>у тому числі:</t>
  </si>
  <si>
    <r>
      <t xml:space="preserve">інші
джерела
</t>
    </r>
    <r>
      <rPr>
        <sz val="10"/>
        <color theme="1"/>
        <rFont val="Times New Roman"/>
        <family val="1"/>
        <charset val="204"/>
      </rPr>
      <t>(ОСББ)</t>
    </r>
  </si>
  <si>
    <t xml:space="preserve">інші
джерела,
</t>
  </si>
  <si>
    <t>інші
джерела,</t>
  </si>
  <si>
    <t xml:space="preserve">ЗАХОДИ  З  РЕАЛІЗАЦІЇ  ПРОГРАМИ
</t>
  </si>
  <si>
    <t xml:space="preserve">Управління розвитку міського господарства 
та капітального будівництва Бахмутської міської ради
</t>
  </si>
  <si>
    <t>Управління розвитку міського господарства 
та капітального будівництва Бахмутської міської ради
Комунальне підприємство «Бахмутська житлова 
управляюча компанія»</t>
  </si>
  <si>
    <t xml:space="preserve">
</t>
  </si>
  <si>
    <t>Надання консультацій 
ініціативним групам з питань створення ОСББ, асоціацій ОСББ.
Підготовка реєстрів співвласників багатоквартирних будинків для проведення установчих зборів щодо створення ОСББ</t>
  </si>
  <si>
    <t xml:space="preserve">інші
джерела
</t>
  </si>
  <si>
    <t xml:space="preserve">
Підтримка інформаційного розділу "ОСББ" на офіційному веб - сайті  Бахмутської міської ради bahmutrada.gov.ua
</t>
  </si>
  <si>
    <t>Управління розвитку міського господарства 
та капітального будівництва Бахмутської міської ради,
відділ комп'ютерного забезпечення Бахмутської міської ради</t>
  </si>
  <si>
    <t>Соколовська О.В.</t>
  </si>
  <si>
    <t>Залучення додаткових інвестицій  на проведення капітальних ремонтів   багатоквартирних житлових будинків  шляхом прийняття участі ОСББ у проектах, конкурсах, грантах.</t>
  </si>
  <si>
    <t>Начальник Управління розвитку міського господарства
та капітального будівництва Бахмутської міської ради                                                                                                                                    С.П.Чорноіван
Секретар Бахмутської міської ради                                                                                                                                                                      С.І. Кіщенко</t>
  </si>
  <si>
    <t>міський бюджет</t>
  </si>
  <si>
    <t>бюджет Бахмутської міської ОТГ</t>
  </si>
  <si>
    <t xml:space="preserve">
Отримання звітів з   енергоаудиту по 50 багатоквартирним
будинкам з метою визначення переліку  заходів для покращення  технічного  стану багатоквартирного будинку, його фінансово - економічного обґрунтування.</t>
  </si>
  <si>
    <t xml:space="preserve">Популяризація та 
впровадження кращих 
практик щодо  управління багатоквартирних житлових будинків, шляхом проведення 1 раз на місяць для ОСББ міста семінарів, форумів.
Забезпечення сталого розвитку та функціонування ОСББ. </t>
  </si>
  <si>
    <t xml:space="preserve">Сприяння створенню громадських
організацій  та ресурсних центрів щодо підтримки ОСББ 
</t>
  </si>
  <si>
    <t xml:space="preserve">Забезпечення сталого розвитку та функціонування ОСББ </t>
  </si>
  <si>
    <t>Виконання капітальних ремонтів у багатоквартирних будинках (в розрізі їх видів)</t>
  </si>
  <si>
    <t>балконів та лоджій;</t>
  </si>
  <si>
    <t xml:space="preserve">інженерних комунікацій та 
інших конструктивів.    </t>
  </si>
  <si>
    <r>
      <t xml:space="preserve">Проведення  енергоаудиту  у
багатоквартирних 
будинках </t>
    </r>
    <r>
      <rPr>
        <i/>
        <sz val="13"/>
        <color theme="1"/>
        <rFont val="Times New Roman"/>
        <family val="1"/>
        <charset val="204"/>
      </rPr>
      <t xml:space="preserve">
</t>
    </r>
  </si>
  <si>
    <t>Участь на конкурсних засадах
ОСББ  у міжнародних, обласних, місцевих проектах та інших заходах</t>
  </si>
  <si>
    <t xml:space="preserve">Забезпечення надійної та безперебійної експлуатації
16 пасажирських ліфтів у багатоквартирних житлових будинках </t>
  </si>
  <si>
    <t>Сприяння розвитку 
інформаційного  простору населення  щодо створення та діяльності ОСББ шляхом розповсюдження навчально-практичих посібників,бюлетнів, нормативно-правових  та інших документів на офіційному веб -сайті  Бахмутської міської ради bahmutrada.gov.ua.</t>
  </si>
  <si>
    <t xml:space="preserve">За період реалізації програми планується створити 65 ОСББ 
</t>
  </si>
  <si>
    <t xml:space="preserve">Управління розвитку міського господарства 
та капітального будівництва Бахмутської міської ради
ОСББ </t>
  </si>
  <si>
    <t xml:space="preserve">
Підвищення експлуатаційних властивостей житлового
фонду і утримання його у належному стані, забезпечення його надійності та безпечної експлуатації, покращення 
умов проживання мешканців 
у 54 багатоквартирних
будинках шляхом проведення капітальних ремонтів
(в розрізі їх видів):
9 будинків - ремонт дахів;
7 будинків -  ремонт міжпанельних стиків;
16 будинків - ремонт балконів та лоджій;
22 будинки - ремонт інженерних комунікацій та інших конструктивів.</t>
  </si>
  <si>
    <t xml:space="preserve">Управління розвитку міського господарства 
та капітального будівництва Бахмутської міської ради
Комунальне підприємство «Бахмутська житлова управляюча компанія»
ОСББ </t>
  </si>
  <si>
    <t xml:space="preserve">
Залучення населення 
до управління багатоквартирними 
будинками.</t>
  </si>
  <si>
    <t xml:space="preserve">
Управління розвитку міського господарства
та капітального будівництва Бахмутської міської ради
ОСББ 
</t>
  </si>
  <si>
    <t xml:space="preserve">Управління розвитку міського господарства
та капітального будівництва Бахмутської міської ради
Комунальне підприємство «Бахмутська житлова 
управляюча компанія»
ОСББ </t>
  </si>
  <si>
    <t xml:space="preserve">             Додаток 1
             до міської цільової програми щодо сприяння розвитку об’єднань
             співвласників багатоквартирних будинків у м. Бахмуті на 2017-2020 роки,
             затвердженої рішенням  Бахмутської міської ради
             26.07.2017  № 6/103-1936
             (у редакції рішення Бахмутської міської ради  
             27.11.2019  № 6/135-2733)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</si>
</sst>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5" fillId="0" borderId="0" xfId="0" applyFont="1"/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164" fontId="1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/>
    </xf>
    <xf numFmtId="164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6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1" fillId="2" borderId="7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/>
    <xf numFmtId="0" fontId="10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190500</xdr:colOff>
      <xdr:row>11</xdr:row>
      <xdr:rowOff>371475</xdr:rowOff>
    </xdr:from>
    <xdr:ext cx="184731" cy="264560"/>
    <xdr:sp macro="" textlink="">
      <xdr:nvSpPr>
        <xdr:cNvPr id="2" name="TextBox 1"/>
        <xdr:cNvSpPr txBox="1"/>
      </xdr:nvSpPr>
      <xdr:spPr>
        <a:xfrm>
          <a:off x="3105150" y="2657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3105150" y="7848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105150" y="9477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48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829050" y="647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16</xdr:row>
      <xdr:rowOff>371475</xdr:rowOff>
    </xdr:from>
    <xdr:ext cx="184731" cy="264560"/>
    <xdr:sp macro="" textlink="">
      <xdr:nvSpPr>
        <xdr:cNvPr id="6" name="TextBox 5"/>
        <xdr:cNvSpPr txBox="1"/>
      </xdr:nvSpPr>
      <xdr:spPr>
        <a:xfrm>
          <a:off x="3695700" y="12601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59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3695700" y="9648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190500</xdr:colOff>
      <xdr:row>58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3933825" y="4678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8"/>
  <sheetViews>
    <sheetView tabSelected="1" zoomScale="85" zoomScaleNormal="85" zoomScalePageLayoutView="70" workbookViewId="0">
      <selection activeCell="E2" sqref="E2"/>
    </sheetView>
  </sheetViews>
  <sheetFormatPr defaultRowHeight="15"/>
  <cols>
    <col min="1" max="1" width="7.28515625" customWidth="1"/>
    <col min="2" max="2" width="38.42578125" customWidth="1"/>
    <col min="3" max="3" width="10.42578125" customWidth="1"/>
    <col min="4" max="4" width="24.140625" customWidth="1"/>
    <col min="5" max="5" width="17.140625" customWidth="1"/>
    <col min="6" max="6" width="11.28515625" customWidth="1"/>
    <col min="7" max="7" width="11" customWidth="1"/>
    <col min="8" max="8" width="11.5703125" customWidth="1"/>
    <col min="9" max="9" width="11.7109375" customWidth="1"/>
    <col min="10" max="10" width="11.85546875" customWidth="1"/>
    <col min="11" max="11" width="31.28515625" customWidth="1"/>
    <col min="12" max="12" width="41.5703125" customWidth="1"/>
  </cols>
  <sheetData>
    <row r="1" spans="1:13" s="24" customFormat="1" ht="19.5" customHeight="1">
      <c r="E1" s="42"/>
      <c r="K1" s="25"/>
    </row>
    <row r="2" spans="1:13" ht="111.75" customHeight="1">
      <c r="G2" s="110" t="s">
        <v>56</v>
      </c>
      <c r="H2" s="111"/>
      <c r="I2" s="111"/>
      <c r="J2" s="111"/>
      <c r="K2" s="111"/>
    </row>
    <row r="3" spans="1:13" ht="43.5" customHeight="1">
      <c r="A3" s="112" t="s">
        <v>25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</row>
    <row r="4" spans="1:13" ht="8.25" hidden="1" customHeight="1"/>
    <row r="5" spans="1:13" ht="37.5" customHeight="1">
      <c r="A5" s="116" t="s">
        <v>0</v>
      </c>
      <c r="B5" s="117" t="s">
        <v>1</v>
      </c>
      <c r="C5" s="120" t="s">
        <v>2</v>
      </c>
      <c r="D5" s="108" t="s">
        <v>3</v>
      </c>
      <c r="E5" s="120" t="s">
        <v>4</v>
      </c>
      <c r="F5" s="125" t="s">
        <v>15</v>
      </c>
      <c r="G5" s="126"/>
      <c r="H5" s="126"/>
      <c r="I5" s="127"/>
      <c r="J5" s="128"/>
      <c r="K5" s="116" t="s">
        <v>5</v>
      </c>
    </row>
    <row r="6" spans="1:13" ht="30.75" customHeight="1">
      <c r="A6" s="116"/>
      <c r="B6" s="118"/>
      <c r="C6" s="121"/>
      <c r="D6" s="123"/>
      <c r="E6" s="121"/>
      <c r="F6" s="108">
        <v>2017</v>
      </c>
      <c r="G6" s="108">
        <v>2018</v>
      </c>
      <c r="H6" s="108">
        <v>2019</v>
      </c>
      <c r="I6" s="108">
        <v>2020</v>
      </c>
      <c r="J6" s="108" t="s">
        <v>13</v>
      </c>
      <c r="K6" s="124"/>
    </row>
    <row r="7" spans="1:13" ht="21.75" hidden="1" customHeight="1">
      <c r="A7" s="116"/>
      <c r="B7" s="119"/>
      <c r="C7" s="122"/>
      <c r="D7" s="109"/>
      <c r="E7" s="122"/>
      <c r="F7" s="109"/>
      <c r="G7" s="109"/>
      <c r="H7" s="109"/>
      <c r="I7" s="109"/>
      <c r="J7" s="109"/>
      <c r="K7" s="124"/>
    </row>
    <row r="8" spans="1:13" ht="25.5" customHeight="1" thickBot="1">
      <c r="A8" s="17">
        <v>1</v>
      </c>
      <c r="B8" s="18">
        <v>2</v>
      </c>
      <c r="C8" s="17">
        <v>3</v>
      </c>
      <c r="D8" s="17">
        <v>4</v>
      </c>
      <c r="E8" s="17">
        <v>5</v>
      </c>
      <c r="F8" s="17">
        <v>6</v>
      </c>
      <c r="G8" s="17">
        <v>7</v>
      </c>
      <c r="H8" s="17">
        <v>8</v>
      </c>
      <c r="I8" s="17">
        <v>9</v>
      </c>
      <c r="J8" s="17">
        <v>10</v>
      </c>
      <c r="K8" s="17">
        <v>11</v>
      </c>
    </row>
    <row r="9" spans="1:13" ht="19.5" customHeight="1" thickTop="1">
      <c r="A9" s="113"/>
      <c r="B9" s="114"/>
      <c r="C9" s="114"/>
      <c r="D9" s="114"/>
      <c r="E9" s="114"/>
      <c r="F9" s="114"/>
      <c r="G9" s="114"/>
      <c r="H9" s="114"/>
      <c r="I9" s="114"/>
      <c r="J9" s="114"/>
      <c r="K9" s="115"/>
    </row>
    <row r="10" spans="1:13" ht="246.75" customHeight="1">
      <c r="A10" s="4">
        <v>1</v>
      </c>
      <c r="B10" s="48" t="s">
        <v>31</v>
      </c>
      <c r="C10" s="3" t="s">
        <v>6</v>
      </c>
      <c r="D10" s="50" t="s">
        <v>32</v>
      </c>
      <c r="E10" s="5" t="s">
        <v>12</v>
      </c>
      <c r="F10" s="7" t="s">
        <v>10</v>
      </c>
      <c r="G10" s="7" t="s">
        <v>10</v>
      </c>
      <c r="H10" s="7" t="s">
        <v>10</v>
      </c>
      <c r="I10" s="7" t="s">
        <v>10</v>
      </c>
      <c r="J10" s="7" t="s">
        <v>10</v>
      </c>
      <c r="K10" s="63" t="s">
        <v>48</v>
      </c>
    </row>
    <row r="11" spans="1:13" ht="137.25" customHeight="1">
      <c r="A11" s="35">
        <v>2</v>
      </c>
      <c r="B11" s="43" t="s">
        <v>29</v>
      </c>
      <c r="C11" s="37" t="s">
        <v>6</v>
      </c>
      <c r="D11" s="34" t="s">
        <v>26</v>
      </c>
      <c r="E11" s="37" t="s">
        <v>12</v>
      </c>
      <c r="F11" s="7" t="s">
        <v>10</v>
      </c>
      <c r="G11" s="7" t="s">
        <v>10</v>
      </c>
      <c r="H11" s="7" t="s">
        <v>10</v>
      </c>
      <c r="I11" s="7" t="s">
        <v>10</v>
      </c>
      <c r="J11" s="7" t="s">
        <v>10</v>
      </c>
      <c r="K11" s="51" t="s">
        <v>49</v>
      </c>
    </row>
    <row r="12" spans="1:13" ht="183.75" customHeight="1">
      <c r="A12" s="35">
        <v>3</v>
      </c>
      <c r="B12" s="36" t="s">
        <v>20</v>
      </c>
      <c r="C12" s="37" t="s">
        <v>6</v>
      </c>
      <c r="D12" s="34" t="s">
        <v>27</v>
      </c>
      <c r="E12" s="37" t="s">
        <v>12</v>
      </c>
      <c r="F12" s="7" t="s">
        <v>10</v>
      </c>
      <c r="G12" s="7" t="s">
        <v>10</v>
      </c>
      <c r="H12" s="7" t="s">
        <v>10</v>
      </c>
      <c r="I12" s="7" t="s">
        <v>10</v>
      </c>
      <c r="J12" s="7" t="s">
        <v>10</v>
      </c>
      <c r="K12" s="51" t="s">
        <v>39</v>
      </c>
      <c r="L12" s="2"/>
      <c r="M12" s="2"/>
    </row>
    <row r="13" spans="1:13" s="52" customFormat="1" ht="33" customHeight="1">
      <c r="A13" s="99">
        <v>4</v>
      </c>
      <c r="B13" s="96" t="s">
        <v>40</v>
      </c>
      <c r="C13" s="75" t="s">
        <v>6</v>
      </c>
      <c r="D13" s="90" t="s">
        <v>50</v>
      </c>
      <c r="E13" s="55" t="s">
        <v>36</v>
      </c>
      <c r="F13" s="7">
        <v>177.6</v>
      </c>
      <c r="G13" s="7" t="s">
        <v>10</v>
      </c>
      <c r="H13" s="7" t="s">
        <v>10</v>
      </c>
      <c r="I13" s="7" t="s">
        <v>10</v>
      </c>
      <c r="J13" s="7">
        <v>177.6</v>
      </c>
      <c r="K13" s="102" t="s">
        <v>41</v>
      </c>
      <c r="L13" s="2"/>
      <c r="M13" s="2"/>
    </row>
    <row r="14" spans="1:13" s="44" customFormat="1" ht="51" customHeight="1">
      <c r="A14" s="100"/>
      <c r="B14" s="97"/>
      <c r="C14" s="76"/>
      <c r="D14" s="91"/>
      <c r="E14" s="13" t="s">
        <v>37</v>
      </c>
      <c r="F14" s="9" t="s">
        <v>10</v>
      </c>
      <c r="G14" s="7" t="s">
        <v>10</v>
      </c>
      <c r="H14" s="7" t="s">
        <v>10</v>
      </c>
      <c r="I14" s="7" t="s">
        <v>10</v>
      </c>
      <c r="J14" s="38" t="s">
        <v>10</v>
      </c>
      <c r="K14" s="103"/>
      <c r="L14" s="2"/>
      <c r="M14" s="2"/>
    </row>
    <row r="15" spans="1:13" s="44" customFormat="1" ht="34.5" customHeight="1">
      <c r="A15" s="100"/>
      <c r="B15" s="97"/>
      <c r="C15" s="76"/>
      <c r="D15" s="91"/>
      <c r="E15" s="13" t="s">
        <v>30</v>
      </c>
      <c r="F15" s="9">
        <v>182.5</v>
      </c>
      <c r="G15" s="7" t="s">
        <v>10</v>
      </c>
      <c r="H15" s="7" t="s">
        <v>10</v>
      </c>
      <c r="I15" s="7" t="s">
        <v>10</v>
      </c>
      <c r="J15" s="9">
        <v>182.5</v>
      </c>
      <c r="K15" s="103"/>
      <c r="L15" s="2"/>
      <c r="M15" s="2"/>
    </row>
    <row r="16" spans="1:13" s="44" customFormat="1" ht="35.25" customHeight="1">
      <c r="A16" s="101"/>
      <c r="B16" s="98"/>
      <c r="C16" s="77"/>
      <c r="D16" s="92"/>
      <c r="E16" s="40" t="s">
        <v>13</v>
      </c>
      <c r="F16" s="38">
        <v>360.1</v>
      </c>
      <c r="G16" s="7" t="s">
        <v>10</v>
      </c>
      <c r="H16" s="7" t="s">
        <v>10</v>
      </c>
      <c r="I16" s="7" t="s">
        <v>10</v>
      </c>
      <c r="J16" s="38">
        <v>360.1</v>
      </c>
      <c r="K16" s="104"/>
      <c r="L16" s="2"/>
      <c r="M16" s="2"/>
    </row>
    <row r="17" spans="1:13" s="52" customFormat="1" ht="35.25" customHeight="1">
      <c r="A17" s="81">
        <v>5</v>
      </c>
      <c r="B17" s="78" t="s">
        <v>42</v>
      </c>
      <c r="C17" s="75" t="s">
        <v>6</v>
      </c>
      <c r="D17" s="72" t="s">
        <v>52</v>
      </c>
      <c r="E17" s="13" t="s">
        <v>36</v>
      </c>
      <c r="F17" s="11">
        <v>1675</v>
      </c>
      <c r="G17" s="11">
        <v>2623.5</v>
      </c>
      <c r="H17" s="11">
        <f>H24+H37+H43</f>
        <v>2098</v>
      </c>
      <c r="I17" s="7" t="s">
        <v>10</v>
      </c>
      <c r="J17" s="9">
        <f>SUM(F17:I17)</f>
        <v>6396.5</v>
      </c>
      <c r="K17" s="87" t="s">
        <v>51</v>
      </c>
      <c r="L17" s="2"/>
      <c r="M17" s="2"/>
    </row>
    <row r="18" spans="1:13" ht="54" customHeight="1">
      <c r="A18" s="82"/>
      <c r="B18" s="79"/>
      <c r="C18" s="76"/>
      <c r="D18" s="73"/>
      <c r="E18" s="61" t="s">
        <v>37</v>
      </c>
      <c r="F18" s="64" t="s">
        <v>10</v>
      </c>
      <c r="G18" s="64" t="s">
        <v>10</v>
      </c>
      <c r="H18" s="65" t="s">
        <v>10</v>
      </c>
      <c r="I18" s="11">
        <v>3950.5</v>
      </c>
      <c r="J18" s="11">
        <v>3950.5</v>
      </c>
      <c r="K18" s="88"/>
      <c r="L18" s="2"/>
      <c r="M18" s="2"/>
    </row>
    <row r="19" spans="1:13" ht="34.5" customHeight="1">
      <c r="A19" s="82"/>
      <c r="B19" s="79"/>
      <c r="C19" s="76"/>
      <c r="D19" s="73"/>
      <c r="E19" s="61" t="s">
        <v>24</v>
      </c>
      <c r="F19" s="11">
        <v>1675</v>
      </c>
      <c r="G19" s="11">
        <v>2022.5</v>
      </c>
      <c r="H19" s="11">
        <f>H26+H39+H45</f>
        <v>497.40000000000003</v>
      </c>
      <c r="I19" s="11">
        <v>3272.5</v>
      </c>
      <c r="J19" s="11">
        <f>SUM(F19:I19)</f>
        <v>7467.4</v>
      </c>
      <c r="K19" s="88"/>
      <c r="L19" s="2"/>
      <c r="M19" s="2"/>
    </row>
    <row r="20" spans="1:13" ht="34.5" customHeight="1">
      <c r="A20" s="82"/>
      <c r="B20" s="79"/>
      <c r="C20" s="76"/>
      <c r="D20" s="73"/>
      <c r="E20" s="60" t="s">
        <v>21</v>
      </c>
      <c r="F20" s="11"/>
      <c r="G20" s="11"/>
      <c r="H20" s="11"/>
      <c r="I20" s="11"/>
      <c r="J20" s="11"/>
      <c r="K20" s="88"/>
      <c r="L20" s="2"/>
      <c r="M20" s="2"/>
    </row>
    <row r="21" spans="1:13" ht="24" customHeight="1">
      <c r="A21" s="82"/>
      <c r="B21" s="79"/>
      <c r="C21" s="76"/>
      <c r="D21" s="73"/>
      <c r="E21" s="60" t="s">
        <v>14</v>
      </c>
      <c r="F21" s="11">
        <v>167.5</v>
      </c>
      <c r="G21" s="11">
        <v>222.5</v>
      </c>
      <c r="H21" s="11">
        <f>H28+H41+H45</f>
        <v>497.40000000000003</v>
      </c>
      <c r="I21" s="11">
        <v>347.5</v>
      </c>
      <c r="J21" s="11">
        <f>SUM(F21:I21)</f>
        <v>1234.9000000000001</v>
      </c>
      <c r="K21" s="88"/>
      <c r="L21" s="2"/>
      <c r="M21" s="2"/>
    </row>
    <row r="22" spans="1:13" ht="24.75" customHeight="1">
      <c r="A22" s="83"/>
      <c r="B22" s="80"/>
      <c r="C22" s="76"/>
      <c r="D22" s="73"/>
      <c r="E22" s="59" t="s">
        <v>13</v>
      </c>
      <c r="F22" s="15">
        <v>3350</v>
      </c>
      <c r="G22" s="15">
        <v>4646</v>
      </c>
      <c r="H22" s="15">
        <f>H17+H19</f>
        <v>2595.4</v>
      </c>
      <c r="I22" s="15">
        <v>7223</v>
      </c>
      <c r="J22" s="15">
        <f>SUM(F22:I22)</f>
        <v>17814.400000000001</v>
      </c>
      <c r="K22" s="88"/>
      <c r="L22" s="2"/>
      <c r="M22" s="2"/>
    </row>
    <row r="23" spans="1:13" s="33" customFormat="1" ht="3" customHeight="1">
      <c r="A23" s="31"/>
      <c r="B23" s="58"/>
      <c r="C23" s="76"/>
      <c r="D23" s="73"/>
      <c r="E23" s="59"/>
      <c r="F23" s="15"/>
      <c r="G23" s="15"/>
      <c r="H23" s="15"/>
      <c r="I23" s="15"/>
      <c r="J23" s="16"/>
      <c r="K23" s="88"/>
      <c r="L23" s="2"/>
      <c r="M23" s="2"/>
    </row>
    <row r="24" spans="1:13" s="52" customFormat="1" ht="33" customHeight="1">
      <c r="A24" s="81"/>
      <c r="B24" s="84" t="s">
        <v>11</v>
      </c>
      <c r="C24" s="76"/>
      <c r="D24" s="73"/>
      <c r="E24" s="61" t="s">
        <v>36</v>
      </c>
      <c r="F24" s="11">
        <v>700</v>
      </c>
      <c r="G24" s="11">
        <v>1373.5</v>
      </c>
      <c r="H24" s="11">
        <v>891</v>
      </c>
      <c r="I24" s="15" t="s">
        <v>10</v>
      </c>
      <c r="J24" s="16">
        <f>F24+G24+H24</f>
        <v>2964.5</v>
      </c>
      <c r="K24" s="88"/>
      <c r="L24" s="2"/>
      <c r="M24" s="2"/>
    </row>
    <row r="25" spans="1:13" ht="50.25" customHeight="1">
      <c r="A25" s="82"/>
      <c r="B25" s="85"/>
      <c r="C25" s="76"/>
      <c r="D25" s="73"/>
      <c r="E25" s="61" t="s">
        <v>37</v>
      </c>
      <c r="F25" s="11" t="s">
        <v>10</v>
      </c>
      <c r="G25" s="11" t="s">
        <v>10</v>
      </c>
      <c r="H25" s="11" t="s">
        <v>10</v>
      </c>
      <c r="I25" s="11">
        <v>1900.5</v>
      </c>
      <c r="J25" s="16">
        <v>1900.5</v>
      </c>
      <c r="K25" s="88"/>
      <c r="L25" s="2"/>
      <c r="M25" s="2"/>
    </row>
    <row r="26" spans="1:13" ht="36" customHeight="1">
      <c r="A26" s="82"/>
      <c r="B26" s="85"/>
      <c r="C26" s="76"/>
      <c r="D26" s="73"/>
      <c r="E26" s="61" t="s">
        <v>24</v>
      </c>
      <c r="F26" s="11">
        <v>700</v>
      </c>
      <c r="G26" s="11">
        <v>772.5</v>
      </c>
      <c r="H26" s="11">
        <v>56.3</v>
      </c>
      <c r="I26" s="11">
        <v>1222.5</v>
      </c>
      <c r="J26" s="16">
        <f>SUM(F26:I26)</f>
        <v>2751.3</v>
      </c>
      <c r="K26" s="88"/>
      <c r="L26" s="41" t="s">
        <v>28</v>
      </c>
      <c r="M26" s="2"/>
    </row>
    <row r="27" spans="1:13" ht="21" customHeight="1">
      <c r="A27" s="82"/>
      <c r="B27" s="85"/>
      <c r="C27" s="76"/>
      <c r="D27" s="73"/>
      <c r="E27" s="60" t="s">
        <v>21</v>
      </c>
      <c r="F27" s="11"/>
      <c r="G27" s="11"/>
      <c r="H27" s="11"/>
      <c r="I27" s="11"/>
      <c r="J27" s="16"/>
      <c r="K27" s="88"/>
      <c r="L27" s="2"/>
      <c r="M27" s="2"/>
    </row>
    <row r="28" spans="1:13" ht="31.5" customHeight="1">
      <c r="A28" s="82"/>
      <c r="B28" s="85"/>
      <c r="C28" s="76"/>
      <c r="D28" s="73"/>
      <c r="E28" s="60" t="s">
        <v>14</v>
      </c>
      <c r="F28" s="11">
        <v>70</v>
      </c>
      <c r="G28" s="11">
        <v>97.5</v>
      </c>
      <c r="H28" s="11">
        <v>56.3</v>
      </c>
      <c r="I28" s="11">
        <v>142.5</v>
      </c>
      <c r="J28" s="16">
        <f>SUM(F28:I28)</f>
        <v>366.3</v>
      </c>
      <c r="K28" s="88"/>
      <c r="L28" s="2"/>
      <c r="M28" s="2"/>
    </row>
    <row r="29" spans="1:13" ht="47.25" customHeight="1">
      <c r="A29" s="83"/>
      <c r="B29" s="86"/>
      <c r="C29" s="76"/>
      <c r="D29" s="73"/>
      <c r="E29" s="59" t="s">
        <v>13</v>
      </c>
      <c r="F29" s="15">
        <v>1400</v>
      </c>
      <c r="G29" s="15">
        <v>2146</v>
      </c>
      <c r="H29" s="15">
        <v>947.3</v>
      </c>
      <c r="I29" s="15">
        <v>3123</v>
      </c>
      <c r="J29" s="12">
        <f>J24+J25+J26</f>
        <v>7616.3</v>
      </c>
      <c r="K29" s="88"/>
      <c r="L29" s="2"/>
      <c r="M29" s="2"/>
    </row>
    <row r="30" spans="1:13" s="24" customFormat="1" ht="8.25" hidden="1" customHeight="1">
      <c r="A30" s="32"/>
      <c r="B30" s="58"/>
      <c r="C30" s="76"/>
      <c r="D30" s="73"/>
      <c r="E30" s="59"/>
      <c r="F30" s="15"/>
      <c r="G30" s="15"/>
      <c r="H30" s="15"/>
      <c r="I30" s="15"/>
      <c r="J30" s="12"/>
      <c r="K30" s="88"/>
      <c r="L30" s="2"/>
      <c r="M30" s="2"/>
    </row>
    <row r="31" spans="1:13" s="52" customFormat="1" ht="34.5" customHeight="1">
      <c r="A31" s="69"/>
      <c r="B31" s="84" t="s">
        <v>9</v>
      </c>
      <c r="C31" s="76"/>
      <c r="D31" s="73"/>
      <c r="E31" s="61" t="s">
        <v>36</v>
      </c>
      <c r="F31" s="11">
        <v>350</v>
      </c>
      <c r="G31" s="11">
        <v>350</v>
      </c>
      <c r="H31" s="11" t="s">
        <v>10</v>
      </c>
      <c r="I31" s="11" t="s">
        <v>10</v>
      </c>
      <c r="J31" s="16">
        <f>F31+G31</f>
        <v>700</v>
      </c>
      <c r="K31" s="88"/>
      <c r="L31" s="2"/>
      <c r="M31" s="2"/>
    </row>
    <row r="32" spans="1:13" ht="57" customHeight="1">
      <c r="A32" s="70"/>
      <c r="B32" s="85"/>
      <c r="C32" s="76"/>
      <c r="D32" s="73"/>
      <c r="E32" s="61" t="s">
        <v>37</v>
      </c>
      <c r="F32" s="11" t="s">
        <v>10</v>
      </c>
      <c r="G32" s="11" t="s">
        <v>10</v>
      </c>
      <c r="H32" s="11" t="s">
        <v>10</v>
      </c>
      <c r="I32" s="26">
        <v>600</v>
      </c>
      <c r="J32" s="27">
        <v>600</v>
      </c>
      <c r="K32" s="88"/>
      <c r="L32" s="2"/>
      <c r="M32" s="2"/>
    </row>
    <row r="33" spans="1:13" ht="42.75" customHeight="1">
      <c r="A33" s="70"/>
      <c r="B33" s="85"/>
      <c r="C33" s="76"/>
      <c r="D33" s="73"/>
      <c r="E33" s="61" t="s">
        <v>24</v>
      </c>
      <c r="F33" s="11">
        <v>350</v>
      </c>
      <c r="G33" s="11">
        <v>350</v>
      </c>
      <c r="H33" s="11" t="s">
        <v>10</v>
      </c>
      <c r="I33" s="11">
        <v>600</v>
      </c>
      <c r="J33" s="16">
        <f>I33+G33+F33</f>
        <v>1300</v>
      </c>
      <c r="K33" s="88"/>
      <c r="L33" s="2"/>
      <c r="M33" s="2"/>
    </row>
    <row r="34" spans="1:13" ht="25.5" customHeight="1">
      <c r="A34" s="70"/>
      <c r="B34" s="85"/>
      <c r="C34" s="76"/>
      <c r="D34" s="73"/>
      <c r="E34" s="60" t="s">
        <v>21</v>
      </c>
      <c r="F34" s="11"/>
      <c r="G34" s="11"/>
      <c r="H34" s="11"/>
      <c r="I34" s="11"/>
      <c r="J34" s="16"/>
      <c r="K34" s="88"/>
      <c r="L34" s="2"/>
      <c r="M34" s="2"/>
    </row>
    <row r="35" spans="1:13" ht="33.75" customHeight="1">
      <c r="A35" s="70"/>
      <c r="B35" s="85"/>
      <c r="C35" s="76"/>
      <c r="D35" s="73"/>
      <c r="E35" s="60" t="s">
        <v>14</v>
      </c>
      <c r="F35" s="11">
        <v>35</v>
      </c>
      <c r="G35" s="11">
        <v>35</v>
      </c>
      <c r="H35" s="11" t="s">
        <v>10</v>
      </c>
      <c r="I35" s="11">
        <v>60</v>
      </c>
      <c r="J35" s="16">
        <f>I35+G35+F35</f>
        <v>130</v>
      </c>
      <c r="K35" s="88"/>
      <c r="L35" s="2"/>
      <c r="M35" s="2"/>
    </row>
    <row r="36" spans="1:13" ht="25.5" customHeight="1">
      <c r="A36" s="71"/>
      <c r="B36" s="86"/>
      <c r="C36" s="76"/>
      <c r="D36" s="73"/>
      <c r="E36" s="59" t="s">
        <v>13</v>
      </c>
      <c r="F36" s="15">
        <v>700</v>
      </c>
      <c r="G36" s="15">
        <v>700</v>
      </c>
      <c r="H36" s="15" t="s">
        <v>10</v>
      </c>
      <c r="I36" s="15">
        <v>1200</v>
      </c>
      <c r="J36" s="15">
        <f>J31+J32+J33</f>
        <v>2600</v>
      </c>
      <c r="K36" s="89"/>
      <c r="L36" s="2"/>
      <c r="M36" s="2"/>
    </row>
    <row r="37" spans="1:13" s="52" customFormat="1" ht="48" customHeight="1">
      <c r="A37" s="69"/>
      <c r="B37" s="105" t="s">
        <v>43</v>
      </c>
      <c r="C37" s="76"/>
      <c r="D37" s="73"/>
      <c r="E37" s="61" t="s">
        <v>7</v>
      </c>
      <c r="F37" s="11">
        <v>250</v>
      </c>
      <c r="G37" s="11">
        <v>250</v>
      </c>
      <c r="H37" s="11">
        <v>278.3</v>
      </c>
      <c r="I37" s="11" t="s">
        <v>10</v>
      </c>
      <c r="J37" s="11">
        <f>F37+G37+H37</f>
        <v>778.3</v>
      </c>
      <c r="K37" s="78" t="s">
        <v>53</v>
      </c>
      <c r="L37" s="2"/>
      <c r="M37" s="2"/>
    </row>
    <row r="38" spans="1:13" ht="54.75" customHeight="1">
      <c r="A38" s="70"/>
      <c r="B38" s="106"/>
      <c r="C38" s="76"/>
      <c r="D38" s="73"/>
      <c r="E38" s="61" t="s">
        <v>37</v>
      </c>
      <c r="F38" s="11" t="s">
        <v>10</v>
      </c>
      <c r="G38" s="11" t="s">
        <v>10</v>
      </c>
      <c r="H38" s="11" t="s">
        <v>10</v>
      </c>
      <c r="I38" s="11">
        <v>250</v>
      </c>
      <c r="J38" s="11">
        <v>250</v>
      </c>
      <c r="K38" s="79"/>
      <c r="L38" s="2"/>
      <c r="M38" s="2"/>
    </row>
    <row r="39" spans="1:13" ht="39.75" customHeight="1">
      <c r="A39" s="70"/>
      <c r="B39" s="106"/>
      <c r="C39" s="76"/>
      <c r="D39" s="73"/>
      <c r="E39" s="61" t="s">
        <v>24</v>
      </c>
      <c r="F39" s="11">
        <v>250</v>
      </c>
      <c r="G39" s="11">
        <v>250</v>
      </c>
      <c r="H39" s="11">
        <v>21</v>
      </c>
      <c r="I39" s="11">
        <v>250</v>
      </c>
      <c r="J39" s="11">
        <f>SUM(F39:I39)</f>
        <v>771</v>
      </c>
      <c r="K39" s="79"/>
      <c r="L39" s="2"/>
      <c r="M39" s="2"/>
    </row>
    <row r="40" spans="1:13" ht="27.75" customHeight="1">
      <c r="A40" s="70"/>
      <c r="B40" s="106"/>
      <c r="C40" s="76"/>
      <c r="D40" s="73"/>
      <c r="E40" s="62" t="s">
        <v>21</v>
      </c>
      <c r="F40" s="11"/>
      <c r="G40" s="11"/>
      <c r="H40" s="11"/>
      <c r="I40" s="11"/>
      <c r="J40" s="11"/>
      <c r="K40" s="79"/>
      <c r="L40" s="2"/>
      <c r="M40" s="2"/>
    </row>
    <row r="41" spans="1:13" ht="38.25" customHeight="1">
      <c r="A41" s="70"/>
      <c r="B41" s="106"/>
      <c r="C41" s="76"/>
      <c r="D41" s="73"/>
      <c r="E41" s="62" t="s">
        <v>14</v>
      </c>
      <c r="F41" s="11">
        <v>25</v>
      </c>
      <c r="G41" s="11">
        <v>25</v>
      </c>
      <c r="H41" s="11">
        <v>21</v>
      </c>
      <c r="I41" s="11">
        <v>25</v>
      </c>
      <c r="J41" s="11">
        <f>SUM(F41:I41)</f>
        <v>96</v>
      </c>
      <c r="K41" s="79"/>
      <c r="L41" s="2"/>
      <c r="M41" s="2"/>
    </row>
    <row r="42" spans="1:13" ht="33.75" customHeight="1">
      <c r="A42" s="71"/>
      <c r="B42" s="107"/>
      <c r="C42" s="76"/>
      <c r="D42" s="73"/>
      <c r="E42" s="59" t="s">
        <v>13</v>
      </c>
      <c r="F42" s="38">
        <v>500</v>
      </c>
      <c r="G42" s="38">
        <v>500</v>
      </c>
      <c r="H42" s="15">
        <v>299.3</v>
      </c>
      <c r="I42" s="38">
        <v>500</v>
      </c>
      <c r="J42" s="39">
        <f>SUM(F42:I42)</f>
        <v>1799.3</v>
      </c>
      <c r="K42" s="79"/>
      <c r="L42" s="2"/>
      <c r="M42" s="2"/>
    </row>
    <row r="43" spans="1:13" s="52" customFormat="1" ht="54" customHeight="1">
      <c r="A43" s="69"/>
      <c r="B43" s="84" t="s">
        <v>44</v>
      </c>
      <c r="C43" s="76"/>
      <c r="D43" s="73"/>
      <c r="E43" s="61" t="s">
        <v>7</v>
      </c>
      <c r="F43" s="9">
        <v>375</v>
      </c>
      <c r="G43" s="9">
        <v>650</v>
      </c>
      <c r="H43" s="11">
        <v>928.7</v>
      </c>
      <c r="I43" s="9" t="s">
        <v>10</v>
      </c>
      <c r="J43" s="10">
        <f>H43+G43+F43</f>
        <v>1953.7</v>
      </c>
      <c r="K43" s="79"/>
      <c r="L43" s="2"/>
      <c r="M43" s="2"/>
    </row>
    <row r="44" spans="1:13" s="24" customFormat="1" ht="53.25" customHeight="1">
      <c r="A44" s="70"/>
      <c r="B44" s="85"/>
      <c r="C44" s="76"/>
      <c r="D44" s="73"/>
      <c r="E44" s="61" t="s">
        <v>37</v>
      </c>
      <c r="F44" s="9" t="s">
        <v>10</v>
      </c>
      <c r="G44" s="9" t="s">
        <v>10</v>
      </c>
      <c r="H44" s="11" t="s">
        <v>10</v>
      </c>
      <c r="I44" s="9">
        <v>1200</v>
      </c>
      <c r="J44" s="10">
        <v>1200</v>
      </c>
      <c r="K44" s="79"/>
      <c r="L44" s="2"/>
      <c r="M44" s="2"/>
    </row>
    <row r="45" spans="1:13" s="24" customFormat="1" ht="51.75" customHeight="1">
      <c r="A45" s="70"/>
      <c r="B45" s="85"/>
      <c r="C45" s="76"/>
      <c r="D45" s="73"/>
      <c r="E45" s="61" t="s">
        <v>24</v>
      </c>
      <c r="F45" s="9">
        <v>375</v>
      </c>
      <c r="G45" s="9">
        <v>650</v>
      </c>
      <c r="H45" s="11">
        <v>420.1</v>
      </c>
      <c r="I45" s="9">
        <v>1200</v>
      </c>
      <c r="J45" s="10">
        <f>SUM(F45:I45)</f>
        <v>2645.1</v>
      </c>
      <c r="K45" s="79"/>
      <c r="L45" s="2"/>
      <c r="M45" s="2"/>
    </row>
    <row r="46" spans="1:13" s="24" customFormat="1" ht="27.75" customHeight="1">
      <c r="A46" s="70"/>
      <c r="B46" s="85"/>
      <c r="C46" s="76"/>
      <c r="D46" s="73"/>
      <c r="E46" s="62" t="s">
        <v>21</v>
      </c>
      <c r="F46" s="15"/>
      <c r="G46" s="15"/>
      <c r="H46" s="15"/>
      <c r="I46" s="15"/>
      <c r="J46" s="15"/>
      <c r="K46" s="79"/>
      <c r="L46" s="2"/>
      <c r="M46" s="2"/>
    </row>
    <row r="47" spans="1:13" s="24" customFormat="1" ht="38.25" customHeight="1">
      <c r="A47" s="70"/>
      <c r="B47" s="85"/>
      <c r="C47" s="76"/>
      <c r="D47" s="73"/>
      <c r="E47" s="60" t="s">
        <v>14</v>
      </c>
      <c r="F47" s="9">
        <v>37.5</v>
      </c>
      <c r="G47" s="9">
        <v>65</v>
      </c>
      <c r="H47" s="11">
        <v>420.1</v>
      </c>
      <c r="I47" s="9">
        <v>120</v>
      </c>
      <c r="J47" s="10">
        <f>SUM(F47:I47)</f>
        <v>642.6</v>
      </c>
      <c r="K47" s="79"/>
      <c r="L47" s="2"/>
      <c r="M47" s="2"/>
    </row>
    <row r="48" spans="1:13" s="24" customFormat="1" ht="47.25" customHeight="1">
      <c r="A48" s="71"/>
      <c r="B48" s="86"/>
      <c r="C48" s="77"/>
      <c r="D48" s="74"/>
      <c r="E48" s="59" t="s">
        <v>13</v>
      </c>
      <c r="F48" s="15">
        <v>750</v>
      </c>
      <c r="G48" s="15">
        <v>1300</v>
      </c>
      <c r="H48" s="15">
        <v>1348.8</v>
      </c>
      <c r="I48" s="39">
        <v>2400</v>
      </c>
      <c r="J48" s="15">
        <f>J43+J44+J45</f>
        <v>5798.7999999999993</v>
      </c>
      <c r="K48" s="80"/>
      <c r="L48" s="2"/>
      <c r="M48" s="2"/>
    </row>
    <row r="49" spans="1:13" s="52" customFormat="1" ht="52.5" customHeight="1">
      <c r="A49" s="99">
        <v>6</v>
      </c>
      <c r="B49" s="96" t="s">
        <v>45</v>
      </c>
      <c r="C49" s="93" t="s">
        <v>6</v>
      </c>
      <c r="D49" s="90" t="s">
        <v>52</v>
      </c>
      <c r="E49" s="13" t="s">
        <v>7</v>
      </c>
      <c r="F49" s="11">
        <v>213.8</v>
      </c>
      <c r="G49" s="11">
        <v>213.8</v>
      </c>
      <c r="H49" s="11" t="s">
        <v>10</v>
      </c>
      <c r="I49" s="16" t="s">
        <v>10</v>
      </c>
      <c r="J49" s="11">
        <f>F49+G49</f>
        <v>427.6</v>
      </c>
      <c r="K49" s="102" t="s">
        <v>38</v>
      </c>
      <c r="L49" s="2"/>
      <c r="M49" s="2"/>
    </row>
    <row r="50" spans="1:13" s="33" customFormat="1" ht="64.5" customHeight="1">
      <c r="A50" s="100"/>
      <c r="B50" s="97"/>
      <c r="C50" s="94"/>
      <c r="D50" s="91"/>
      <c r="E50" s="14" t="s">
        <v>37</v>
      </c>
      <c r="F50" s="9" t="s">
        <v>10</v>
      </c>
      <c r="G50" s="9" t="s">
        <v>10</v>
      </c>
      <c r="H50" s="11" t="s">
        <v>10</v>
      </c>
      <c r="I50" s="10">
        <v>285</v>
      </c>
      <c r="J50" s="9">
        <v>285</v>
      </c>
      <c r="K50" s="103"/>
      <c r="L50" s="2"/>
      <c r="M50" s="2"/>
    </row>
    <row r="51" spans="1:13" s="33" customFormat="1" ht="72" customHeight="1">
      <c r="A51" s="100"/>
      <c r="B51" s="97"/>
      <c r="C51" s="94"/>
      <c r="D51" s="91"/>
      <c r="E51" s="14" t="s">
        <v>22</v>
      </c>
      <c r="F51" s="9">
        <v>11.25</v>
      </c>
      <c r="G51" s="9">
        <v>11.25</v>
      </c>
      <c r="H51" s="11" t="s">
        <v>10</v>
      </c>
      <c r="I51" s="10">
        <v>15</v>
      </c>
      <c r="J51" s="9">
        <v>37.6</v>
      </c>
      <c r="K51" s="103"/>
      <c r="L51" s="2"/>
      <c r="M51" s="2"/>
    </row>
    <row r="52" spans="1:13" s="33" customFormat="1" ht="66" customHeight="1">
      <c r="A52" s="101"/>
      <c r="B52" s="98"/>
      <c r="C52" s="95"/>
      <c r="D52" s="92"/>
      <c r="E52" s="28" t="s">
        <v>16</v>
      </c>
      <c r="F52" s="29">
        <v>225.1</v>
      </c>
      <c r="G52" s="29">
        <v>225.1</v>
      </c>
      <c r="H52" s="15" t="s">
        <v>10</v>
      </c>
      <c r="I52" s="30">
        <v>300</v>
      </c>
      <c r="J52" s="15">
        <f>J49+J50+J51</f>
        <v>750.2</v>
      </c>
      <c r="K52" s="104"/>
      <c r="L52" s="2"/>
      <c r="M52" s="2"/>
    </row>
    <row r="53" spans="1:13" s="52" customFormat="1" ht="78" customHeight="1">
      <c r="A53" s="81">
        <v>7</v>
      </c>
      <c r="B53" s="78" t="s">
        <v>19</v>
      </c>
      <c r="C53" s="75" t="s">
        <v>18</v>
      </c>
      <c r="D53" s="72" t="s">
        <v>55</v>
      </c>
      <c r="E53" s="14" t="s">
        <v>7</v>
      </c>
      <c r="F53" s="9">
        <v>400</v>
      </c>
      <c r="G53" s="9">
        <v>400</v>
      </c>
      <c r="H53" s="11">
        <v>775.8</v>
      </c>
      <c r="I53" s="10" t="s">
        <v>10</v>
      </c>
      <c r="J53" s="9">
        <f>SUM(F53:I53)</f>
        <v>1575.8</v>
      </c>
      <c r="K53" s="78" t="s">
        <v>47</v>
      </c>
      <c r="L53" s="2"/>
      <c r="M53" s="2"/>
    </row>
    <row r="54" spans="1:13" ht="61.5" customHeight="1">
      <c r="A54" s="82"/>
      <c r="B54" s="79"/>
      <c r="C54" s="76"/>
      <c r="D54" s="73"/>
      <c r="E54" s="13" t="s">
        <v>37</v>
      </c>
      <c r="F54" s="11" t="s">
        <v>10</v>
      </c>
      <c r="G54" s="11" t="s">
        <v>10</v>
      </c>
      <c r="H54" s="11" t="s">
        <v>10</v>
      </c>
      <c r="I54" s="10">
        <v>675</v>
      </c>
      <c r="J54" s="11">
        <v>675</v>
      </c>
      <c r="K54" s="79"/>
      <c r="L54" s="2"/>
      <c r="M54" s="2"/>
    </row>
    <row r="55" spans="1:13" ht="44.25" customHeight="1">
      <c r="A55" s="82"/>
      <c r="B55" s="79"/>
      <c r="C55" s="76"/>
      <c r="D55" s="73"/>
      <c r="E55" s="13" t="s">
        <v>23</v>
      </c>
      <c r="F55" s="11">
        <v>400</v>
      </c>
      <c r="G55" s="11">
        <v>400</v>
      </c>
      <c r="H55" s="11">
        <v>131.1</v>
      </c>
      <c r="I55" s="11">
        <v>675</v>
      </c>
      <c r="J55" s="11">
        <f>SUM(F55:I55)</f>
        <v>1606.1</v>
      </c>
      <c r="K55" s="79"/>
      <c r="L55" s="2"/>
      <c r="M55" s="2"/>
    </row>
    <row r="56" spans="1:13" ht="30.75" customHeight="1">
      <c r="A56" s="82"/>
      <c r="B56" s="79"/>
      <c r="C56" s="76"/>
      <c r="D56" s="73"/>
      <c r="E56" s="8" t="s">
        <v>21</v>
      </c>
      <c r="F56" s="11"/>
      <c r="G56" s="11"/>
      <c r="H56" s="11"/>
      <c r="I56" s="11"/>
      <c r="J56" s="11"/>
      <c r="K56" s="79"/>
      <c r="L56" s="2"/>
      <c r="M56" s="2"/>
    </row>
    <row r="57" spans="1:13" ht="42.75" customHeight="1">
      <c r="A57" s="82"/>
      <c r="B57" s="79"/>
      <c r="C57" s="76"/>
      <c r="D57" s="73"/>
      <c r="E57" s="8" t="s">
        <v>14</v>
      </c>
      <c r="F57" s="19">
        <v>40</v>
      </c>
      <c r="G57" s="19">
        <v>40</v>
      </c>
      <c r="H57" s="19">
        <v>131.1</v>
      </c>
      <c r="I57" s="20">
        <v>67.5</v>
      </c>
      <c r="J57" s="19">
        <f>SUM(F57:I57)</f>
        <v>278.60000000000002</v>
      </c>
      <c r="K57" s="79"/>
      <c r="L57" s="2"/>
      <c r="M57" s="2"/>
    </row>
    <row r="58" spans="1:13" ht="63" customHeight="1">
      <c r="A58" s="83"/>
      <c r="B58" s="80"/>
      <c r="C58" s="77"/>
      <c r="D58" s="74"/>
      <c r="E58" s="40" t="s">
        <v>13</v>
      </c>
      <c r="F58" s="15">
        <v>800</v>
      </c>
      <c r="G58" s="15">
        <v>800</v>
      </c>
      <c r="H58" s="15">
        <v>906.9</v>
      </c>
      <c r="I58" s="15">
        <v>1350</v>
      </c>
      <c r="J58" s="15">
        <f>J53+J54+J55</f>
        <v>3856.9</v>
      </c>
      <c r="K58" s="80"/>
      <c r="L58" s="2"/>
      <c r="M58" s="2"/>
    </row>
    <row r="59" spans="1:13" s="47" customFormat="1" ht="172.5" customHeight="1">
      <c r="A59" s="45">
        <v>8</v>
      </c>
      <c r="B59" s="54" t="s">
        <v>46</v>
      </c>
      <c r="C59" s="46" t="s">
        <v>6</v>
      </c>
      <c r="D59" s="53" t="s">
        <v>54</v>
      </c>
      <c r="E59" s="14" t="s">
        <v>12</v>
      </c>
      <c r="F59" s="10" t="s">
        <v>10</v>
      </c>
      <c r="G59" s="10" t="s">
        <v>10</v>
      </c>
      <c r="H59" s="10" t="s">
        <v>10</v>
      </c>
      <c r="I59" s="10" t="s">
        <v>10</v>
      </c>
      <c r="J59" s="10" t="s">
        <v>10</v>
      </c>
      <c r="K59" s="49" t="s">
        <v>34</v>
      </c>
      <c r="L59" s="2"/>
      <c r="M59" s="2"/>
    </row>
    <row r="60" spans="1:13" ht="39" customHeight="1">
      <c r="A60" s="99"/>
      <c r="B60" s="135" t="s">
        <v>8</v>
      </c>
      <c r="C60" s="93"/>
      <c r="D60" s="93"/>
      <c r="E60" s="56" t="s">
        <v>7</v>
      </c>
      <c r="F60" s="66">
        <v>2466.4</v>
      </c>
      <c r="G60" s="66">
        <v>3237.3</v>
      </c>
      <c r="H60" s="67">
        <f>H17+H53</f>
        <v>2873.8</v>
      </c>
      <c r="I60" s="66" t="s">
        <v>10</v>
      </c>
      <c r="J60" s="66">
        <f>H60+G60+F60</f>
        <v>8577.5</v>
      </c>
      <c r="K60" s="132"/>
      <c r="L60" s="2"/>
      <c r="M60" s="2"/>
    </row>
    <row r="61" spans="1:13" s="52" customFormat="1" ht="72.75" customHeight="1">
      <c r="A61" s="100"/>
      <c r="B61" s="136"/>
      <c r="C61" s="94"/>
      <c r="D61" s="94"/>
      <c r="E61" s="56" t="s">
        <v>37</v>
      </c>
      <c r="F61" s="66" t="s">
        <v>10</v>
      </c>
      <c r="G61" s="66" t="s">
        <v>10</v>
      </c>
      <c r="H61" s="67"/>
      <c r="I61" s="66">
        <v>4910.5</v>
      </c>
      <c r="J61" s="66">
        <v>4910.5</v>
      </c>
      <c r="K61" s="133"/>
      <c r="L61" s="2"/>
      <c r="M61" s="2"/>
    </row>
    <row r="62" spans="1:13" ht="37.5" customHeight="1">
      <c r="A62" s="100"/>
      <c r="B62" s="136"/>
      <c r="C62" s="94"/>
      <c r="D62" s="94"/>
      <c r="E62" s="56" t="s">
        <v>17</v>
      </c>
      <c r="F62" s="68">
        <v>2268.8000000000002</v>
      </c>
      <c r="G62" s="68">
        <v>2433.8000000000002</v>
      </c>
      <c r="H62" s="67">
        <f>H19+H55</f>
        <v>628.5</v>
      </c>
      <c r="I62" s="68">
        <v>3962.5</v>
      </c>
      <c r="J62" s="68">
        <f>SUM(F62:I62)</f>
        <v>9293.6</v>
      </c>
      <c r="K62" s="133"/>
      <c r="L62" s="2"/>
      <c r="M62" s="2"/>
    </row>
    <row r="63" spans="1:13" ht="36" customHeight="1">
      <c r="A63" s="100"/>
      <c r="B63" s="136"/>
      <c r="C63" s="94"/>
      <c r="D63" s="94"/>
      <c r="E63" s="8" t="s">
        <v>21</v>
      </c>
      <c r="F63" s="9"/>
      <c r="G63" s="11"/>
      <c r="H63" s="11"/>
      <c r="I63" s="11"/>
      <c r="J63" s="11"/>
      <c r="K63" s="133"/>
      <c r="L63" s="2"/>
      <c r="M63" s="2"/>
    </row>
    <row r="64" spans="1:13" ht="17.25" customHeight="1">
      <c r="A64" s="100"/>
      <c r="B64" s="136"/>
      <c r="C64" s="94"/>
      <c r="D64" s="94"/>
      <c r="E64" s="8" t="s">
        <v>14</v>
      </c>
      <c r="F64" s="10">
        <v>218.8</v>
      </c>
      <c r="G64" s="10">
        <v>273.75</v>
      </c>
      <c r="H64" s="16">
        <f>H57+H21</f>
        <v>628.5</v>
      </c>
      <c r="I64" s="10">
        <v>430</v>
      </c>
      <c r="J64" s="10">
        <f>SUM(F64:I64)</f>
        <v>1551.05</v>
      </c>
      <c r="K64" s="133"/>
      <c r="L64" s="2"/>
      <c r="M64" s="2"/>
    </row>
    <row r="65" spans="1:11" ht="36" customHeight="1">
      <c r="A65" s="101"/>
      <c r="B65" s="137"/>
      <c r="C65" s="95"/>
      <c r="D65" s="95"/>
      <c r="E65" s="21" t="s">
        <v>13</v>
      </c>
      <c r="F65" s="22">
        <v>4735.2</v>
      </c>
      <c r="G65" s="22">
        <v>5671.1</v>
      </c>
      <c r="H65" s="57">
        <f>H22+H58</f>
        <v>3502.3</v>
      </c>
      <c r="I65" s="22">
        <v>8873</v>
      </c>
      <c r="J65" s="23">
        <f>SUM(F65:I65)</f>
        <v>22781.599999999999</v>
      </c>
      <c r="K65" s="134"/>
    </row>
    <row r="66" spans="1:11" ht="33" customHeight="1">
      <c r="A66" s="6"/>
      <c r="B66" s="130"/>
      <c r="C66" s="131"/>
      <c r="D66" s="131"/>
      <c r="E66" s="131"/>
      <c r="F66" s="131"/>
      <c r="G66" s="131"/>
      <c r="H66" s="131"/>
      <c r="I66" s="131"/>
      <c r="J66" s="131"/>
      <c r="K66" s="131"/>
    </row>
    <row r="67" spans="1:11" ht="84" customHeight="1">
      <c r="B67" s="129" t="s">
        <v>35</v>
      </c>
      <c r="C67" s="129"/>
      <c r="D67" s="129"/>
      <c r="E67" s="129"/>
      <c r="F67" s="129"/>
      <c r="G67" s="129"/>
      <c r="H67" s="129"/>
      <c r="I67" s="129"/>
      <c r="J67" s="129"/>
      <c r="K67" s="129"/>
    </row>
    <row r="68" spans="1:11" ht="38.25" customHeight="1">
      <c r="B68" s="1" t="s">
        <v>33</v>
      </c>
    </row>
  </sheetData>
  <mergeCells count="51">
    <mergeCell ref="B67:K67"/>
    <mergeCell ref="B66:K66"/>
    <mergeCell ref="D60:D65"/>
    <mergeCell ref="K60:K65"/>
    <mergeCell ref="A60:A65"/>
    <mergeCell ref="B60:B65"/>
    <mergeCell ref="C60:C65"/>
    <mergeCell ref="D53:D58"/>
    <mergeCell ref="C53:C58"/>
    <mergeCell ref="B53:B58"/>
    <mergeCell ref="G2:K2"/>
    <mergeCell ref="A3:K3"/>
    <mergeCell ref="A9:K9"/>
    <mergeCell ref="I6:I7"/>
    <mergeCell ref="J6:J7"/>
    <mergeCell ref="A5:A7"/>
    <mergeCell ref="B5:B7"/>
    <mergeCell ref="C5:C7"/>
    <mergeCell ref="D5:D7"/>
    <mergeCell ref="E5:E7"/>
    <mergeCell ref="K5:K7"/>
    <mergeCell ref="F5:J5"/>
    <mergeCell ref="F6:F7"/>
    <mergeCell ref="G6:G7"/>
    <mergeCell ref="H6:H7"/>
    <mergeCell ref="K13:K16"/>
    <mergeCell ref="B13:B16"/>
    <mergeCell ref="A13:A16"/>
    <mergeCell ref="C13:C16"/>
    <mergeCell ref="D13:D16"/>
    <mergeCell ref="A53:A58"/>
    <mergeCell ref="K53:K58"/>
    <mergeCell ref="B24:B29"/>
    <mergeCell ref="A24:A29"/>
    <mergeCell ref="B31:B36"/>
    <mergeCell ref="A31:A36"/>
    <mergeCell ref="K17:K36"/>
    <mergeCell ref="K37:K48"/>
    <mergeCell ref="B43:B48"/>
    <mergeCell ref="A43:A48"/>
    <mergeCell ref="D49:D52"/>
    <mergeCell ref="C49:C52"/>
    <mergeCell ref="B49:B52"/>
    <mergeCell ref="A49:A52"/>
    <mergeCell ref="K49:K52"/>
    <mergeCell ref="B37:B42"/>
    <mergeCell ref="A37:A42"/>
    <mergeCell ref="D17:D48"/>
    <mergeCell ref="C17:C48"/>
    <mergeCell ref="B17:B22"/>
    <mergeCell ref="A17:A22"/>
  </mergeCells>
  <pageMargins left="0.19685039370078741" right="0.19685039370078741" top="0.20892857142857144" bottom="0" header="0.19685039370078741" footer="0.19685039370078741"/>
  <pageSetup paperSize="9" scale="75" fitToWidth="0" orientation="landscape" r:id="rId1"/>
  <headerFooter>
    <firstHeader>&amp;C&amp;14 20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2019-11-27T12:23:39Z</cp:lastPrinted>
  <dcterms:created xsi:type="dcterms:W3CDTF">2017-03-12T14:56:39Z</dcterms:created>
  <dcterms:modified xsi:type="dcterms:W3CDTF">2019-11-27T12:23:45Z</dcterms:modified>
</cp:coreProperties>
</file>