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ешение  26 февраля 2020\2020 новая програма\Документи на сайт после исправления\"/>
    </mc:Choice>
  </mc:AlternateContent>
  <bookViews>
    <workbookView xWindow="0" yWindow="0" windowWidth="19200" windowHeight="12195"/>
  </bookViews>
  <sheets>
    <sheet name="Лист1" sheetId="1" r:id="rId1"/>
  </sheets>
  <definedNames>
    <definedName name="Print_Area_1" localSheetId="0">Лист1!$A$2:$E$240</definedName>
    <definedName name="Print_Area_1">Лист1!$A$3:$E$237</definedName>
    <definedName name="оолл" localSheetId="0">Лист1!$A$2:$E$238</definedName>
  </definedNames>
  <calcPr calcId="162913"/>
</workbook>
</file>

<file path=xl/calcChain.xml><?xml version="1.0" encoding="utf-8"?>
<calcChain xmlns="http://schemas.openxmlformats.org/spreadsheetml/2006/main">
  <c r="E46" i="1" l="1"/>
  <c r="E153" i="1"/>
  <c r="E141" i="1" l="1"/>
  <c r="E135" i="1"/>
  <c r="E154" i="1" s="1"/>
  <c r="E36" i="1"/>
  <c r="E31" i="1"/>
  <c r="E47" i="1" s="1"/>
  <c r="E171" i="1" l="1"/>
  <c r="E106" i="1"/>
  <c r="E173" i="1"/>
  <c r="E207" i="1"/>
  <c r="E204" i="1"/>
  <c r="E203" i="1"/>
  <c r="E201" i="1"/>
  <c r="E199" i="1"/>
  <c r="E197" i="1"/>
  <c r="E195" i="1"/>
  <c r="E175" i="1"/>
  <c r="E174" i="1"/>
  <c r="E109" i="1"/>
  <c r="E87" i="1"/>
  <c r="E79" i="1"/>
  <c r="E119" i="1" l="1"/>
  <c r="E114" i="1"/>
  <c r="E113" i="1"/>
  <c r="E111" i="1" l="1"/>
  <c r="E66" i="1" l="1"/>
  <c r="E67" i="1"/>
  <c r="E61" i="1"/>
  <c r="E63" i="1"/>
  <c r="E64" i="1" s="1"/>
  <c r="E60" i="1"/>
  <c r="E65" i="1" l="1"/>
</calcChain>
</file>

<file path=xl/sharedStrings.xml><?xml version="1.0" encoding="utf-8"?>
<sst xmlns="http://schemas.openxmlformats.org/spreadsheetml/2006/main" count="438" uniqueCount="218">
  <si>
    <t>КОМУНАЛЬНЕ ПІДПРИЄМСТВО «БАХМУТ-ВОДА»</t>
  </si>
  <si>
    <t>(найменування ліцензіата підприємства)</t>
  </si>
  <si>
    <t>№ з/п</t>
  </si>
  <si>
    <t>І. Найменування та характеристика  об'єктів                                                          водопостачання</t>
  </si>
  <si>
    <t>Одиниця виміру</t>
  </si>
  <si>
    <t>Загальний показник</t>
  </si>
  <si>
    <t>Кількість населених пунктів, яким надаються послуги (1*)</t>
  </si>
  <si>
    <t>од.</t>
  </si>
  <si>
    <t>Чисельність населення в зоні відповідальності підприємства</t>
  </si>
  <si>
    <t>осіб</t>
  </si>
  <si>
    <t>Чисельність населення, яким надаються послуги, усього, з них:</t>
  </si>
  <si>
    <t>безпосередньо підключених до мереж</t>
  </si>
  <si>
    <t>яке використовує водорозбірні колонки</t>
  </si>
  <si>
    <t>Кількість населення, що користується привізною питною водою (населення)</t>
  </si>
  <si>
    <t>Кількість населення, якому вода подається з відхиленням від нормативних вимог</t>
  </si>
  <si>
    <t>Кількість споживачів, яким послуга надається за графіками</t>
  </si>
  <si>
    <t>Частка споживачів, яка отримує послуги з перебоями (рядок 8/рядок 10)</t>
  </si>
  <si>
    <t>%</t>
  </si>
  <si>
    <t>Кількість абонентів водопостачання, усього, з них:</t>
  </si>
  <si>
    <t>населення</t>
  </si>
  <si>
    <t>бюджетних установ</t>
  </si>
  <si>
    <t>інших</t>
  </si>
  <si>
    <t>Частка охоплення послугами (рядок 3/рядок 2х100), з них:</t>
  </si>
  <si>
    <t>з підключенням до мереж (рядок 4/рядок 3х100)</t>
  </si>
  <si>
    <t>з використанням водорозбірних колонок (рядок 5/рядок 3х100)</t>
  </si>
  <si>
    <t>Кількість абонентів з обліковим споживанням, усього, з них:</t>
  </si>
  <si>
    <t>Частка підключень з обліком, усього (рядок 17/рядок 10х100), з них:</t>
  </si>
  <si>
    <t>населення (рядок 18/рядок 11х100)</t>
  </si>
  <si>
    <t>бюджетних установ (рядок 19/рядок 12х100)</t>
  </si>
  <si>
    <t>інших (рядок 20/рядок 13х100)</t>
  </si>
  <si>
    <t>Загальна протяжність мереж водопроводу, з них:</t>
  </si>
  <si>
    <t>км</t>
  </si>
  <si>
    <t>водоводів</t>
  </si>
  <si>
    <t>вуличної мережі</t>
  </si>
  <si>
    <t>внутрішньоквартальної та дворової мережі</t>
  </si>
  <si>
    <t>Щільність підключень до мережі водопостачання (рядок 10/рядок 25)</t>
  </si>
  <si>
    <t>од./км</t>
  </si>
  <si>
    <t>Загальна протяжність ветхих та аварійних мереж, з них:</t>
  </si>
  <si>
    <t>Частка ветхих та аварійних мереж (рядок 30/рядок 25х100), з них:</t>
  </si>
  <si>
    <t>водоводів (рядок 31/рядок 26х100)</t>
  </si>
  <si>
    <t>вуличної мережі (рядок 32/рядок 27х100)</t>
  </si>
  <si>
    <t>внутрішньоквартальної та дворової мережі (рядок 33/рядок 28х100)</t>
  </si>
  <si>
    <t>Кількість персоналу в підрозділах водопостачання за розкладом</t>
  </si>
  <si>
    <t>Фактична чисельність персоналу в підрозділах водопостачання</t>
  </si>
  <si>
    <t>Чисельність персоналу на 1000 підключень (рядок 39/рядок 10х1000)</t>
  </si>
  <si>
    <t>ос./1000 од.</t>
  </si>
  <si>
    <t>Чисельність персоналу на 1 км мережі (рядок 39/рядок 25)</t>
  </si>
  <si>
    <t>осіб/1 км</t>
  </si>
  <si>
    <t>Обсяг піднятої води за рік</t>
  </si>
  <si>
    <t>тис.м³/рік</t>
  </si>
  <si>
    <t>Середньодобовий підйом води насосними станціями І підйому</t>
  </si>
  <si>
    <t>тис.м³/добу</t>
  </si>
  <si>
    <t>Обсяг закупленої води зі сторони за рік</t>
  </si>
  <si>
    <t>Обсяг очищення води на очисних спорудах за рік</t>
  </si>
  <si>
    <t>Середньодобове очищення води на очисних спорудах</t>
  </si>
  <si>
    <t>Обсяг поданої води у мережу за рік</t>
  </si>
  <si>
    <t>Середньодобова подача води у мережу</t>
  </si>
  <si>
    <t>Обсяг реалізованої води усім споживачам за рік, у тому числі:</t>
  </si>
  <si>
    <t>населенню</t>
  </si>
  <si>
    <t>Витрати на технологічні потреби (рядок 52+рядок 53), з них:</t>
  </si>
  <si>
    <t>витрати на технологічні потреби до мережі</t>
  </si>
  <si>
    <t>витрати на технологічні потреби у мережі</t>
  </si>
  <si>
    <t>Частка технологічних витрат (рядок 51/(рядок 42+рядок 44)х100)</t>
  </si>
  <si>
    <t>Обсяг втрат води всього (рядок 56+рядок 57), з них:</t>
  </si>
  <si>
    <t>обсяг втрат води до мережі (рядок 42+рядок 44-рядок 47-рядок 52)</t>
  </si>
  <si>
    <t>обсяг втрат води у мережі (рядок 47-рядок 49–рядок 53)</t>
  </si>
  <si>
    <t>Частка втрат до поданої води у мережу (рядок 57/рядок 47х100)</t>
  </si>
  <si>
    <t>Обсяг втрат води на 1 км мережі за рік (рядок 57/рядок 25)</t>
  </si>
  <si>
    <t>тис.м³/км</t>
  </si>
  <si>
    <t>Виробництво води на 1 особу (рядок 47/рядок 3х1000000/365)</t>
  </si>
  <si>
    <t>л/добу</t>
  </si>
  <si>
    <t>Водоспоживання 1 людиною в день (рядок 50/рядок 3х1000000/365)</t>
  </si>
  <si>
    <t>Кількість резервуарів чистої води, башт, колон</t>
  </si>
  <si>
    <t>Розрахунковий об’єм запасів питної води</t>
  </si>
  <si>
    <t>тис.м³</t>
  </si>
  <si>
    <t>Наявний об’єм запасів питної води</t>
  </si>
  <si>
    <t>Забезпеченість спорудами запасів води (рядок 64/рядок 63х100)</t>
  </si>
  <si>
    <t>Кількість поверхневих водозаборів</t>
  </si>
  <si>
    <t>Кількість підземних водозаборів, з них:</t>
  </si>
  <si>
    <t>кількість свердловин</t>
  </si>
  <si>
    <t>Кількість окремих свердловин</t>
  </si>
  <si>
    <t>Кількість насосних станцій І підйому (рядок 66+рядок 67+рядок 69)</t>
  </si>
  <si>
    <t>Кількість насосних станцій ІІ, ІІІ і вище підйомів</t>
  </si>
  <si>
    <t>Витрати електричної енергії на підйом води</t>
  </si>
  <si>
    <t>тис.кВт/год</t>
  </si>
  <si>
    <t>Питомі витрати електричної енергії на підйом 1 м³ води</t>
  </si>
  <si>
    <t>кВт*год/м³</t>
  </si>
  <si>
    <t>Кількість комплексів  очисних споруд водопостачання</t>
  </si>
  <si>
    <t>Витрати електричної енергії на очищення води</t>
  </si>
  <si>
    <t>Питомі витрати електричної енергії на очищення 1 м³ води</t>
  </si>
  <si>
    <t>Кількість насосних станцій підкачування води</t>
  </si>
  <si>
    <t>Кількість встановлених насосних агрегатів насосних станцій водопостачання</t>
  </si>
  <si>
    <t>Кількість насосних агрегатів, які відпрацювали амортизаційний термін</t>
  </si>
  <si>
    <t>Витрати електричної енергії на перекачування води</t>
  </si>
  <si>
    <t>Питомі витрати електричної енергії на подачу 1 м³ води у мережу</t>
  </si>
  <si>
    <t>кВт*год./м³</t>
  </si>
  <si>
    <t>Кількість приладів технологічного обліку</t>
  </si>
  <si>
    <t>Кількість приладів технологічного обліку, які необхідно придбати</t>
  </si>
  <si>
    <t>Забезпеченість приладами технологічного обліку (рядок 83/рядок 82х100)</t>
  </si>
  <si>
    <t>Кількість систем знезараження, усього, у тому числі з використанням:</t>
  </si>
  <si>
    <t>рідкого хлору</t>
  </si>
  <si>
    <t>гіпохлориду</t>
  </si>
  <si>
    <t>ультрафіолету</t>
  </si>
  <si>
    <t>Кількість систем знезараження, які відпрацювали амортизаційний термін</t>
  </si>
  <si>
    <t>Кількість лабораторій</t>
  </si>
  <si>
    <t>Кількість майстерень</t>
  </si>
  <si>
    <t>Кількість спеціальних та спеціалізованих транспортних засобів</t>
  </si>
  <si>
    <t>Установлена виробнича потужність водопроводу</t>
  </si>
  <si>
    <t>Установлена загальна потужність водозаборів</t>
  </si>
  <si>
    <t>Установлена виробнича потужність очисних споруд</t>
  </si>
  <si>
    <t>Використання потужності водопроводу (рядок 47/365/рядок 93х100)</t>
  </si>
  <si>
    <t>Використання потужності водозаборів (рядок 42/365/рядок 94х100)</t>
  </si>
  <si>
    <t>Використання потужності очисних споруд (рядок 45/365/рядок 95х100)</t>
  </si>
  <si>
    <t>Кількість аварій на мережі водопостачання за рік</t>
  </si>
  <si>
    <t>аварії</t>
  </si>
  <si>
    <t>Аварійність на мережі з розрахунку на 1 км (рядок 99/рядок 25)</t>
  </si>
  <si>
    <t>аварії/км</t>
  </si>
  <si>
    <t>Витрати електричної енергії на водопостачання за рік</t>
  </si>
  <si>
    <t>Витрати на електричну енергію на водопостачання за рік</t>
  </si>
  <si>
    <t>тис.грн</t>
  </si>
  <si>
    <t>Питомі витрати електричної енергії на 1м³ води (рядок 101/(рядок 42+рядок 44)</t>
  </si>
  <si>
    <t>Витрати з операційної діяльності водопостачання за рік</t>
  </si>
  <si>
    <t>Експлуатаційні витрати на одиницю продукції (рядок 104/рядок 49)</t>
  </si>
  <si>
    <t>грн./м³</t>
  </si>
  <si>
    <t>Витрати на оплату праці за рік</t>
  </si>
  <si>
    <t>Співвідношення витрат на оплату праці (рядок 106/рядок 104х100)</t>
  </si>
  <si>
    <t>Співвідношення витрат на електричну енергію (рядок 102/рядок 104х100)</t>
  </si>
  <si>
    <t>Витрати на перекидання води у маловодні регіони за рік</t>
  </si>
  <si>
    <t>Співвідношення витрат на перекидання води (рядок 109/рядок 104х100)</t>
  </si>
  <si>
    <t>Амортизаційні відрахування за рік</t>
  </si>
  <si>
    <t>Використано коштів за рахунок амортизаційних відрахувань за рік</t>
  </si>
  <si>
    <t>Співвідношення амортизаційних відрахувань (рядок 111/рядок 104х100)</t>
  </si>
  <si>
    <t>Кількість населених пунктів, яким надаються послуги (2*)</t>
  </si>
  <si>
    <t>Чисельність населення, яким надаються послуги водовідведення, усього, з них:</t>
  </si>
  <si>
    <t>яке транспортує стічні води на очисні споруди з вигрібних ям, септиків</t>
  </si>
  <si>
    <t>Кількість підключень до мережі водовідведення, усього, з них:</t>
  </si>
  <si>
    <t>з використанням вигрібних ям, септиків (рядок 5/рядок 3х100)</t>
  </si>
  <si>
    <t>Кількість підключень з первинним очищенням стічних вод</t>
  </si>
  <si>
    <t>Частка з первинним очищенням стічних вод (рядок 13/рядок 6х100)</t>
  </si>
  <si>
    <t>Загальна протяжність мереж водовідведення, з них:</t>
  </si>
  <si>
    <t>головних колекторів</t>
  </si>
  <si>
    <t>напірних трубопроводів</t>
  </si>
  <si>
    <t>Щільність підключень до мережі водовідведення (рядок 6/рядок 15)</t>
  </si>
  <si>
    <t>Частка ветхих та аварійних мереж (рядок 21/рядок 15х100), з них:</t>
  </si>
  <si>
    <t>головних колекторів (рядок 22/рядок 16х100)</t>
  </si>
  <si>
    <t>напірних трубопроводів (рядок 23/рядок 17х100)</t>
  </si>
  <si>
    <t>вуличної мережі (рядок 24/рядок 18х100)</t>
  </si>
  <si>
    <t>внутрішньоквартальної та дворової мережі (рядок 25/рядок 19х100)</t>
  </si>
  <si>
    <t>Чисельність персоналу в підрозділах водовідведення за розкладом</t>
  </si>
  <si>
    <t>Фактична чисельність персоналу в підрозділах водовідведення</t>
  </si>
  <si>
    <t>Чисельність персоналу на 1000 підключень (рядок 32/рядок 6х1000)</t>
  </si>
  <si>
    <t>Чисельність персоналу на 1 км мережі (рядок 32/рядок 15)</t>
  </si>
  <si>
    <t>Обсяг відведених стічних вод за рік, усього, у тому числі:</t>
  </si>
  <si>
    <t>прийнято від інших систем водовідведення</t>
  </si>
  <si>
    <t>Середньодобове перекачування стічних вод</t>
  </si>
  <si>
    <t>Пропущено через очисні споруди за рік, усього, з них:</t>
  </si>
  <si>
    <t>з повним біологічним очищенням</t>
  </si>
  <si>
    <t>з доочищенням</t>
  </si>
  <si>
    <t>Середньодобове очищення стічних вод на очисних спорудах</t>
  </si>
  <si>
    <t>Обсяг скинутих стічних вод за рік без очищення (рядок 35–рядок 38)</t>
  </si>
  <si>
    <t>Частка скинутих стічних вод без очищення (рядок 42/рядок 35х100)</t>
  </si>
  <si>
    <t>Обсяг недостатньо очищених скинутих стічних вод (рядок 35–рядок 39)</t>
  </si>
  <si>
    <t>Частка недостатньо очищених стічних вод (рядок 44/рядок 35х100)</t>
  </si>
  <si>
    <t>Передано стічних вод іншим системам на очищення за рік</t>
  </si>
  <si>
    <t>Частка переданих стічних вод на очищення (рядок 46/рядок 35х100)</t>
  </si>
  <si>
    <t>Обсяг реалізованих послуг по водовідведенню усім споживачам за рік, у тому числі:</t>
  </si>
  <si>
    <t>Кількість засмічень у мережі водовідведення  за рік</t>
  </si>
  <si>
    <t>Засміченість на мережі з розрахунку на 1 км  (рядок 50/рядок 15)</t>
  </si>
  <si>
    <t>Кількість аварій в мережі водовідведення за рік</t>
  </si>
  <si>
    <t>аварії/рік</t>
  </si>
  <si>
    <t>Аварійність на мережі з розрахунку на 1 км (рядок 52/рядок 15)</t>
  </si>
  <si>
    <t>Обсяг відведених стічних вод на 1 особу (рядок 35/рядок 3х1000000/365)</t>
  </si>
  <si>
    <t>Обсяг очищення стічних вод на 1 особу (рядок 39/рядок 3х1000000/365)</t>
  </si>
  <si>
    <t>Кількість насосних станцій перекачування стічних вод</t>
  </si>
  <si>
    <t>Кількість очисних споруд водовідведення</t>
  </si>
  <si>
    <t>Загальна кількість насосних агрегатів насосних станцій водовідведення</t>
  </si>
  <si>
    <t>Кількість систем знезараження, усього,  у тому числі з використанням:</t>
  </si>
  <si>
    <t>Установлена потужність водовідведення</t>
  </si>
  <si>
    <t>Загальна установлена потужність насосних станцій водовідведення</t>
  </si>
  <si>
    <t>Установлена потужність очисних споруд водовідведення</t>
  </si>
  <si>
    <t>Частка використання водовідведення (рядок 35/365/рядок 68х100)</t>
  </si>
  <si>
    <t>Частка використання очисних споруд (рядок 38/365/рядок 70х100)</t>
  </si>
  <si>
    <t>Витрати електричної енергії на водовідведення за рік, з них:</t>
  </si>
  <si>
    <t>тис.кВт*год</t>
  </si>
  <si>
    <t>загальні витрати електричної енергії на очищення стічних вод</t>
  </si>
  <si>
    <t>питомі витрати електричної енергії на очищення 1 м³ стічних вод (рядок 74/рядок 73х100)</t>
  </si>
  <si>
    <t>загальні витрати електричної енергії на перекачування води</t>
  </si>
  <si>
    <t>питомі витрати електричної енергії на перекачку 1 м³ стічних вод (рядок 76/рядок 73х100)</t>
  </si>
  <si>
    <t>Витрати на електричну енергію за рік</t>
  </si>
  <si>
    <t>Питомі витрати електроенергії на 1м³ стічних вод (рядок 73/рядок 35)</t>
  </si>
  <si>
    <t>Експлуатаційні витрати на одиницю продукції (рядок 80/рядок 48)</t>
  </si>
  <si>
    <t>Витрати на оплату праці</t>
  </si>
  <si>
    <t>Співвідношення витрат на оплату праці (рядок 82/рядок 80х100)</t>
  </si>
  <si>
    <t>Співвідношення витрат на електричну енергію (рядок 78/рядок 80х100)</t>
  </si>
  <si>
    <t>Співвідношення амортизаційних відрахувань (рядок 85/рядок 80х100)</t>
  </si>
  <si>
    <t>Примітки:</t>
  </si>
  <si>
    <t>Кількість багатоповерхових будинків</t>
  </si>
  <si>
    <t>Кількість квартир у багатоповерхових будинках (абоненти)</t>
  </si>
  <si>
    <t>Кількість будівель індивідуальної забудови (абоненти)</t>
  </si>
  <si>
    <t>Кількість багатоповерхових будинків з приладами обліку (загальнобудинкові)</t>
  </si>
  <si>
    <t>Кількість квартир у багатоповерхових будинках з приладами обліку (абоненти)</t>
  </si>
  <si>
    <t>Кількість будівель індивідуальної забудови з приладами обліку (абоненти)</t>
  </si>
  <si>
    <t>*1</t>
  </si>
  <si>
    <t>Назва населених пунктів, яким надаються послуги водопостачання</t>
  </si>
  <si>
    <t>Назва населеного пункту</t>
  </si>
  <si>
    <t>Населення (чол.)</t>
  </si>
  <si>
    <t>пос. Опитне</t>
  </si>
  <si>
    <t>*2</t>
  </si>
  <si>
    <t>Назва населених пунктів, яким надаються послуги водовідведення</t>
  </si>
  <si>
    <t>місто Бахмут</t>
  </si>
  <si>
    <t>с.Іванівське (Красне)</t>
  </si>
  <si>
    <t>с.Іванівське ( Красне)</t>
  </si>
  <si>
    <t xml:space="preserve">станом на  01. 01 .2019 рік               </t>
  </si>
  <si>
    <t>Витрати з операційної діяльності водовідведення за рік</t>
  </si>
  <si>
    <t>ІІ. Найменування та характеристика  об'єктів   водовідведення</t>
  </si>
  <si>
    <t>гіпохлориду/коагуляція</t>
  </si>
  <si>
    <t>рідкий коагулянт PAX-XL100</t>
  </si>
  <si>
    <t xml:space="preserve"> Узагальнена характеристика об’єктів з централізованого водопостачання та водовідведення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</si>
</sst>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0.0"/>
    <numFmt numFmtId="166" formatCode="#,##0.0"/>
    <numFmt numFmtId="167" formatCode="0.000"/>
  </numFmts>
  <fonts count="20" x14ac:knownFonts="1">
    <font>
      <sz val="11"/>
      <color rgb="FF000000"/>
      <name val="SimSun"/>
      <family val="2"/>
      <charset val="204"/>
    </font>
    <font>
      <sz val="11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63"/>
      <name val="Calibri"/>
      <family val="2"/>
      <charset val="204"/>
    </font>
    <font>
      <b/>
      <sz val="14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63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SimSun"/>
      <family val="2"/>
      <charset val="204"/>
    </font>
    <font>
      <i/>
      <sz val="11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9" fillId="0" borderId="0"/>
  </cellStyleXfs>
  <cellXfs count="96">
    <xf numFmtId="0" fontId="0" fillId="0" borderId="0" xfId="0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/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/>
    <xf numFmtId="0" fontId="1" fillId="0" borderId="1" xfId="0" applyFont="1" applyBorder="1" applyAlignment="1">
      <alignment horizontal="center"/>
    </xf>
    <xf numFmtId="164" fontId="8" fillId="0" borderId="0" xfId="0" applyNumberFormat="1" applyFont="1" applyBorder="1" applyAlignment="1">
      <alignment vertical="top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/>
    <xf numFmtId="0" fontId="10" fillId="0" borderId="1" xfId="0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 wrapText="1"/>
    </xf>
    <xf numFmtId="166" fontId="11" fillId="0" borderId="0" xfId="0" applyNumberFormat="1" applyFont="1" applyBorder="1" applyAlignment="1"/>
    <xf numFmtId="165" fontId="10" fillId="0" borderId="1" xfId="1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4" fontId="12" fillId="0" borderId="1" xfId="0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 applyProtection="1">
      <alignment horizontal="center" vertical="center" wrapText="1"/>
    </xf>
    <xf numFmtId="166" fontId="3" fillId="0" borderId="0" xfId="0" applyNumberFormat="1" applyFont="1" applyBorder="1" applyAlignment="1"/>
    <xf numFmtId="0" fontId="14" fillId="0" borderId="1" xfId="0" applyFont="1" applyBorder="1" applyAlignment="1">
      <alignment horizontal="center" wrapText="1"/>
    </xf>
    <xf numFmtId="166" fontId="10" fillId="0" borderId="1" xfId="1" applyNumberFormat="1" applyFont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 applyAlignment="1"/>
    <xf numFmtId="0" fontId="2" fillId="0" borderId="1" xfId="0" applyFont="1" applyBorder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left" wrapText="1" indent="15"/>
    </xf>
    <xf numFmtId="0" fontId="10" fillId="0" borderId="0" xfId="0" applyFont="1" applyBorder="1" applyAlignment="1">
      <alignment horizontal="justify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/>
    <xf numFmtId="0" fontId="12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/>
    </xf>
    <xf numFmtId="0" fontId="16" fillId="0" borderId="0" xfId="0" applyFont="1" applyBorder="1" applyAlignment="1"/>
    <xf numFmtId="0" fontId="3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 indent="15"/>
    </xf>
    <xf numFmtId="0" fontId="7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left" vertical="center" wrapText="1" indent="2"/>
    </xf>
    <xf numFmtId="3" fontId="10" fillId="3" borderId="1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167" fontId="10" fillId="0" borderId="1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wrapText="1"/>
    </xf>
    <xf numFmtId="164" fontId="5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 indent="15"/>
    </xf>
    <xf numFmtId="0" fontId="10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left" vertical="center" wrapText="1" indent="15"/>
    </xf>
    <xf numFmtId="0" fontId="10" fillId="0" borderId="1" xfId="0" applyFont="1" applyBorder="1" applyAlignment="1"/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0" fontId="15" fillId="0" borderId="0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horizontal="left" wrapText="1"/>
    </xf>
    <xf numFmtId="0" fontId="1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38"/>
  <sheetViews>
    <sheetView tabSelected="1" topLeftCell="A2" zoomScale="115" zoomScaleNormal="115" zoomScalePageLayoutView="120" workbookViewId="0">
      <selection activeCell="F2" sqref="F2"/>
    </sheetView>
  </sheetViews>
  <sheetFormatPr defaultColWidth="10.125" defaultRowHeight="15" x14ac:dyDescent="0.25"/>
  <cols>
    <col min="1" max="1" width="4.25" style="5" customWidth="1"/>
    <col min="2" max="2" width="31.875" style="6" customWidth="1"/>
    <col min="3" max="3" width="33.25" style="6" customWidth="1"/>
    <col min="4" max="4" width="11" style="6" customWidth="1"/>
    <col min="5" max="5" width="13.625" style="7" customWidth="1"/>
    <col min="6" max="6" width="13.875" style="8" customWidth="1"/>
    <col min="7" max="7" width="9.5" style="8" customWidth="1"/>
    <col min="8" max="8" width="9.625" style="8" customWidth="1"/>
    <col min="9" max="9" width="10.375" style="8" customWidth="1"/>
    <col min="10" max="10" width="10.875" style="8" customWidth="1"/>
    <col min="11" max="11" width="10" style="8" customWidth="1"/>
    <col min="12" max="12" width="8.375" style="8" customWidth="1"/>
    <col min="13" max="13" width="11.75" style="8" customWidth="1"/>
    <col min="14" max="16384" width="10.125" style="8"/>
  </cols>
  <sheetData>
    <row r="2" spans="1:8" ht="72.75" customHeight="1" x14ac:dyDescent="0.3">
      <c r="A2" s="72" t="s">
        <v>217</v>
      </c>
      <c r="B2" s="72"/>
      <c r="C2" s="72"/>
      <c r="D2" s="72"/>
      <c r="E2" s="72"/>
    </row>
    <row r="3" spans="1:8" ht="20.25" customHeight="1" x14ac:dyDescent="0.25">
      <c r="B3" s="73" t="s">
        <v>0</v>
      </c>
      <c r="C3" s="73"/>
      <c r="D3" s="73"/>
      <c r="E3" s="73"/>
      <c r="G3" s="67"/>
      <c r="H3" s="67"/>
    </row>
    <row r="4" spans="1:8" ht="20.25" customHeight="1" x14ac:dyDescent="0.25">
      <c r="A4" s="9"/>
      <c r="B4" s="70" t="s">
        <v>1</v>
      </c>
      <c r="C4" s="70"/>
      <c r="D4" s="70"/>
      <c r="E4" s="70"/>
      <c r="F4" s="10"/>
      <c r="G4" s="67"/>
      <c r="H4" s="67"/>
    </row>
    <row r="5" spans="1:8" ht="24.75" customHeight="1" x14ac:dyDescent="0.25">
      <c r="A5" s="9"/>
      <c r="B5" s="74" t="s">
        <v>212</v>
      </c>
      <c r="C5" s="74"/>
      <c r="D5" s="74"/>
      <c r="E5" s="74"/>
      <c r="G5" s="67"/>
      <c r="H5" s="67"/>
    </row>
    <row r="6" spans="1:8" ht="25.5" customHeight="1" x14ac:dyDescent="0.25">
      <c r="A6" s="11" t="s">
        <v>2</v>
      </c>
      <c r="B6" s="68" t="s">
        <v>3</v>
      </c>
      <c r="C6" s="68"/>
      <c r="D6" s="4" t="s">
        <v>4</v>
      </c>
      <c r="E6" s="4" t="s">
        <v>5</v>
      </c>
    </row>
    <row r="7" spans="1:8" ht="12.95" customHeight="1" x14ac:dyDescent="0.25">
      <c r="A7" s="12">
        <v>1</v>
      </c>
      <c r="B7" s="69" t="s">
        <v>6</v>
      </c>
      <c r="C7" s="69"/>
      <c r="D7" s="12" t="s">
        <v>7</v>
      </c>
      <c r="E7" s="12">
        <v>3</v>
      </c>
      <c r="F7" s="13"/>
    </row>
    <row r="8" spans="1:8" ht="12.95" customHeight="1" x14ac:dyDescent="0.25">
      <c r="A8" s="12">
        <v>2</v>
      </c>
      <c r="B8" s="69" t="s">
        <v>8</v>
      </c>
      <c r="C8" s="69"/>
      <c r="D8" s="12" t="s">
        <v>9</v>
      </c>
      <c r="E8" s="16">
        <v>72029</v>
      </c>
      <c r="F8" s="13"/>
    </row>
    <row r="9" spans="1:8" ht="12.95" customHeight="1" x14ac:dyDescent="0.25">
      <c r="A9" s="12">
        <v>3</v>
      </c>
      <c r="B9" s="69" t="s">
        <v>10</v>
      </c>
      <c r="C9" s="69"/>
      <c r="D9" s="12" t="s">
        <v>9</v>
      </c>
      <c r="E9" s="16">
        <v>72029</v>
      </c>
      <c r="F9" s="13"/>
    </row>
    <row r="10" spans="1:8" ht="12.75" customHeight="1" x14ac:dyDescent="0.25">
      <c r="A10" s="12">
        <v>4</v>
      </c>
      <c r="B10" s="69" t="s">
        <v>11</v>
      </c>
      <c r="C10" s="69"/>
      <c r="D10" s="12" t="s">
        <v>9</v>
      </c>
      <c r="E10" s="16">
        <v>70309</v>
      </c>
      <c r="F10" s="13"/>
    </row>
    <row r="11" spans="1:8" ht="15" customHeight="1" x14ac:dyDescent="0.25">
      <c r="A11" s="12">
        <v>5</v>
      </c>
      <c r="B11" s="69" t="s">
        <v>12</v>
      </c>
      <c r="C11" s="69"/>
      <c r="D11" s="12" t="s">
        <v>9</v>
      </c>
      <c r="E11" s="16">
        <v>1720</v>
      </c>
      <c r="F11" s="13"/>
    </row>
    <row r="12" spans="1:8" ht="12.95" customHeight="1" x14ac:dyDescent="0.25">
      <c r="A12" s="12">
        <v>6</v>
      </c>
      <c r="B12" s="71" t="s">
        <v>13</v>
      </c>
      <c r="C12" s="71"/>
      <c r="D12" s="14" t="s">
        <v>9</v>
      </c>
      <c r="E12" s="16">
        <v>0</v>
      </c>
      <c r="F12" s="13"/>
    </row>
    <row r="13" spans="1:8" ht="12.95" customHeight="1" x14ac:dyDescent="0.25">
      <c r="A13" s="12">
        <v>7</v>
      </c>
      <c r="B13" s="71" t="s">
        <v>14</v>
      </c>
      <c r="C13" s="71"/>
      <c r="D13" s="12" t="s">
        <v>9</v>
      </c>
      <c r="E13" s="16">
        <v>2035</v>
      </c>
      <c r="F13" s="13"/>
    </row>
    <row r="14" spans="1:8" ht="12.95" customHeight="1" x14ac:dyDescent="0.25">
      <c r="A14" s="12">
        <v>8</v>
      </c>
      <c r="B14" s="69" t="s">
        <v>15</v>
      </c>
      <c r="C14" s="69"/>
      <c r="D14" s="12" t="s">
        <v>7</v>
      </c>
      <c r="E14" s="16">
        <v>0</v>
      </c>
      <c r="F14" s="13"/>
    </row>
    <row r="15" spans="1:8" ht="12.95" customHeight="1" x14ac:dyDescent="0.25">
      <c r="A15" s="12">
        <v>9</v>
      </c>
      <c r="B15" s="69" t="s">
        <v>16</v>
      </c>
      <c r="C15" s="69"/>
      <c r="D15" s="12" t="s">
        <v>17</v>
      </c>
      <c r="E15" s="16">
        <v>0</v>
      </c>
      <c r="F15" s="13"/>
    </row>
    <row r="16" spans="1:8" ht="12.95" customHeight="1" x14ac:dyDescent="0.25">
      <c r="A16" s="12">
        <v>10</v>
      </c>
      <c r="B16" s="69" t="s">
        <v>18</v>
      </c>
      <c r="C16" s="69"/>
      <c r="D16" s="12" t="s">
        <v>7</v>
      </c>
      <c r="E16" s="16">
        <v>38845</v>
      </c>
      <c r="F16" s="13"/>
    </row>
    <row r="17" spans="1:6" ht="12.95" customHeight="1" x14ac:dyDescent="0.25">
      <c r="A17" s="12">
        <v>11</v>
      </c>
      <c r="B17" s="69" t="s">
        <v>19</v>
      </c>
      <c r="C17" s="69"/>
      <c r="D17" s="12" t="s">
        <v>7</v>
      </c>
      <c r="E17" s="16">
        <v>38164</v>
      </c>
      <c r="F17" s="13"/>
    </row>
    <row r="18" spans="1:6" ht="12.95" customHeight="1" x14ac:dyDescent="0.25">
      <c r="A18" s="12">
        <v>12</v>
      </c>
      <c r="B18" s="69" t="s">
        <v>20</v>
      </c>
      <c r="C18" s="69"/>
      <c r="D18" s="12" t="s">
        <v>7</v>
      </c>
      <c r="E18" s="16">
        <v>66</v>
      </c>
      <c r="F18" s="13"/>
    </row>
    <row r="19" spans="1:6" ht="12.95" customHeight="1" x14ac:dyDescent="0.25">
      <c r="A19" s="12">
        <v>13</v>
      </c>
      <c r="B19" s="69" t="s">
        <v>21</v>
      </c>
      <c r="C19" s="69"/>
      <c r="D19" s="12" t="s">
        <v>7</v>
      </c>
      <c r="E19" s="16">
        <v>615</v>
      </c>
      <c r="F19" s="13"/>
    </row>
    <row r="20" spans="1:6" ht="12.95" customHeight="1" x14ac:dyDescent="0.25">
      <c r="A20" s="12">
        <v>14</v>
      </c>
      <c r="B20" s="69" t="s">
        <v>22</v>
      </c>
      <c r="C20" s="69"/>
      <c r="D20" s="12" t="s">
        <v>17</v>
      </c>
      <c r="E20" s="12">
        <v>100</v>
      </c>
      <c r="F20" s="13"/>
    </row>
    <row r="21" spans="1:6" ht="24.2" customHeight="1" x14ac:dyDescent="0.25">
      <c r="A21" s="12">
        <v>15</v>
      </c>
      <c r="B21" s="69" t="s">
        <v>23</v>
      </c>
      <c r="C21" s="69"/>
      <c r="D21" s="12" t="s">
        <v>17</v>
      </c>
      <c r="E21" s="59">
        <v>98</v>
      </c>
      <c r="F21" s="13"/>
    </row>
    <row r="22" spans="1:6" ht="12.95" customHeight="1" x14ac:dyDescent="0.25">
      <c r="A22" s="12">
        <v>16</v>
      </c>
      <c r="B22" s="69" t="s">
        <v>24</v>
      </c>
      <c r="C22" s="69"/>
      <c r="D22" s="12" t="s">
        <v>17</v>
      </c>
      <c r="E22" s="60">
        <v>2</v>
      </c>
      <c r="F22" s="13"/>
    </row>
    <row r="23" spans="1:6" ht="12.95" customHeight="1" x14ac:dyDescent="0.25">
      <c r="A23" s="12">
        <v>17</v>
      </c>
      <c r="B23" s="69" t="s">
        <v>25</v>
      </c>
      <c r="C23" s="69"/>
      <c r="D23" s="12" t="s">
        <v>7</v>
      </c>
      <c r="E23" s="16">
        <v>31153</v>
      </c>
      <c r="F23" s="13"/>
    </row>
    <row r="24" spans="1:6" ht="12.95" customHeight="1" x14ac:dyDescent="0.25">
      <c r="A24" s="12">
        <v>18</v>
      </c>
      <c r="B24" s="69" t="s">
        <v>19</v>
      </c>
      <c r="C24" s="69"/>
      <c r="D24" s="12" t="s">
        <v>7</v>
      </c>
      <c r="E24" s="16">
        <v>30472</v>
      </c>
      <c r="F24" s="13"/>
    </row>
    <row r="25" spans="1:6" ht="12.95" customHeight="1" x14ac:dyDescent="0.25">
      <c r="A25" s="12">
        <v>19</v>
      </c>
      <c r="B25" s="69" t="s">
        <v>20</v>
      </c>
      <c r="C25" s="69"/>
      <c r="D25" s="12" t="s">
        <v>7</v>
      </c>
      <c r="E25" s="61">
        <v>66</v>
      </c>
      <c r="F25" s="62"/>
    </row>
    <row r="26" spans="1:6" ht="12.95" customHeight="1" x14ac:dyDescent="0.25">
      <c r="A26" s="12">
        <v>20</v>
      </c>
      <c r="B26" s="69" t="s">
        <v>21</v>
      </c>
      <c r="C26" s="69"/>
      <c r="D26" s="12" t="s">
        <v>7</v>
      </c>
      <c r="E26" s="61">
        <v>615</v>
      </c>
      <c r="F26" s="62"/>
    </row>
    <row r="27" spans="1:6" ht="12.95" customHeight="1" x14ac:dyDescent="0.25">
      <c r="A27" s="12">
        <v>21</v>
      </c>
      <c r="B27" s="69" t="s">
        <v>26</v>
      </c>
      <c r="C27" s="69"/>
      <c r="D27" s="12" t="s">
        <v>17</v>
      </c>
      <c r="E27" s="12">
        <v>80</v>
      </c>
      <c r="F27" s="13"/>
    </row>
    <row r="28" spans="1:6" ht="12.95" customHeight="1" x14ac:dyDescent="0.25">
      <c r="A28" s="12">
        <v>22</v>
      </c>
      <c r="B28" s="69" t="s">
        <v>27</v>
      </c>
      <c r="C28" s="69"/>
      <c r="D28" s="12" t="s">
        <v>17</v>
      </c>
      <c r="E28" s="12">
        <v>80</v>
      </c>
      <c r="F28" s="13"/>
    </row>
    <row r="29" spans="1:6" ht="12.95" customHeight="1" x14ac:dyDescent="0.25">
      <c r="A29" s="12">
        <v>23</v>
      </c>
      <c r="B29" s="69" t="s">
        <v>28</v>
      </c>
      <c r="C29" s="69"/>
      <c r="D29" s="12" t="s">
        <v>17</v>
      </c>
      <c r="E29" s="12">
        <v>100</v>
      </c>
      <c r="F29" s="13"/>
    </row>
    <row r="30" spans="1:6" ht="12.95" customHeight="1" x14ac:dyDescent="0.25">
      <c r="A30" s="12">
        <v>24</v>
      </c>
      <c r="B30" s="69" t="s">
        <v>29</v>
      </c>
      <c r="C30" s="69"/>
      <c r="D30" s="12" t="s">
        <v>17</v>
      </c>
      <c r="E30" s="12">
        <v>100</v>
      </c>
      <c r="F30" s="13"/>
    </row>
    <row r="31" spans="1:6" ht="12.95" customHeight="1" x14ac:dyDescent="0.25">
      <c r="A31" s="12">
        <v>25</v>
      </c>
      <c r="B31" s="69" t="s">
        <v>30</v>
      </c>
      <c r="C31" s="69"/>
      <c r="D31" s="12" t="s">
        <v>31</v>
      </c>
      <c r="E31" s="12">
        <f>SUM(E32:E34)</f>
        <v>559.29999999999995</v>
      </c>
      <c r="F31" s="13"/>
    </row>
    <row r="32" spans="1:6" ht="12.95" customHeight="1" x14ac:dyDescent="0.25">
      <c r="A32" s="12">
        <v>26</v>
      </c>
      <c r="B32" s="71" t="s">
        <v>32</v>
      </c>
      <c r="C32" s="71"/>
      <c r="D32" s="12" t="s">
        <v>31</v>
      </c>
      <c r="E32" s="12">
        <v>87.5</v>
      </c>
      <c r="F32" s="13"/>
    </row>
    <row r="33" spans="1:6" ht="12.95" customHeight="1" x14ac:dyDescent="0.25">
      <c r="A33" s="12">
        <v>27</v>
      </c>
      <c r="B33" s="71" t="s">
        <v>33</v>
      </c>
      <c r="C33" s="71"/>
      <c r="D33" s="12" t="s">
        <v>31</v>
      </c>
      <c r="E33" s="12">
        <v>363.2</v>
      </c>
      <c r="F33" s="13"/>
    </row>
    <row r="34" spans="1:6" ht="12.95" customHeight="1" x14ac:dyDescent="0.25">
      <c r="A34" s="12">
        <v>28</v>
      </c>
      <c r="B34" s="69" t="s">
        <v>34</v>
      </c>
      <c r="C34" s="69"/>
      <c r="D34" s="12" t="s">
        <v>31</v>
      </c>
      <c r="E34" s="12">
        <v>108.6</v>
      </c>
      <c r="F34" s="13"/>
    </row>
    <row r="35" spans="1:6" ht="12.95" customHeight="1" x14ac:dyDescent="0.25">
      <c r="A35" s="12">
        <v>29</v>
      </c>
      <c r="B35" s="69" t="s">
        <v>35</v>
      </c>
      <c r="C35" s="69"/>
      <c r="D35" s="12" t="s">
        <v>36</v>
      </c>
      <c r="E35" s="12">
        <v>69.5</v>
      </c>
      <c r="F35" s="13"/>
    </row>
    <row r="36" spans="1:6" ht="12.95" customHeight="1" x14ac:dyDescent="0.25">
      <c r="A36" s="12">
        <v>30</v>
      </c>
      <c r="B36" s="69" t="s">
        <v>37</v>
      </c>
      <c r="C36" s="69"/>
      <c r="D36" s="12" t="s">
        <v>31</v>
      </c>
      <c r="E36" s="12">
        <f>SUM(E37:E39)</f>
        <v>271.5</v>
      </c>
      <c r="F36" s="13"/>
    </row>
    <row r="37" spans="1:6" ht="12.95" customHeight="1" x14ac:dyDescent="0.25">
      <c r="A37" s="12">
        <v>31</v>
      </c>
      <c r="B37" s="69" t="s">
        <v>32</v>
      </c>
      <c r="C37" s="69"/>
      <c r="D37" s="12" t="s">
        <v>31</v>
      </c>
      <c r="E37" s="12">
        <v>10</v>
      </c>
      <c r="F37" s="13"/>
    </row>
    <row r="38" spans="1:6" ht="12.95" customHeight="1" x14ac:dyDescent="0.25">
      <c r="A38" s="12">
        <v>32</v>
      </c>
      <c r="B38" s="69" t="s">
        <v>33</v>
      </c>
      <c r="C38" s="69"/>
      <c r="D38" s="12" t="s">
        <v>31</v>
      </c>
      <c r="E38" s="12">
        <v>231.1</v>
      </c>
      <c r="F38" s="13"/>
    </row>
    <row r="39" spans="1:6" ht="12.95" customHeight="1" x14ac:dyDescent="0.25">
      <c r="A39" s="12">
        <v>33</v>
      </c>
      <c r="B39" s="69" t="s">
        <v>34</v>
      </c>
      <c r="C39" s="69"/>
      <c r="D39" s="12" t="s">
        <v>31</v>
      </c>
      <c r="E39" s="12">
        <v>30.4</v>
      </c>
      <c r="F39" s="13"/>
    </row>
    <row r="40" spans="1:6" ht="12.95" customHeight="1" x14ac:dyDescent="0.25">
      <c r="A40" s="12">
        <v>34</v>
      </c>
      <c r="B40" s="69" t="s">
        <v>38</v>
      </c>
      <c r="C40" s="69"/>
      <c r="D40" s="12" t="s">
        <v>17</v>
      </c>
      <c r="E40" s="41">
        <v>48.5</v>
      </c>
      <c r="F40" s="13"/>
    </row>
    <row r="41" spans="1:6" ht="12.95" customHeight="1" x14ac:dyDescent="0.25">
      <c r="A41" s="12">
        <v>35</v>
      </c>
      <c r="B41" s="69" t="s">
        <v>39</v>
      </c>
      <c r="C41" s="69"/>
      <c r="D41" s="12" t="s">
        <v>17</v>
      </c>
      <c r="E41" s="15">
        <v>11.4</v>
      </c>
      <c r="F41" s="13"/>
    </row>
    <row r="42" spans="1:6" ht="12.95" customHeight="1" x14ac:dyDescent="0.25">
      <c r="A42" s="12">
        <v>36</v>
      </c>
      <c r="B42" s="69" t="s">
        <v>40</v>
      </c>
      <c r="C42" s="69"/>
      <c r="D42" s="12" t="s">
        <v>17</v>
      </c>
      <c r="E42" s="15">
        <v>63.6</v>
      </c>
      <c r="F42" s="13"/>
    </row>
    <row r="43" spans="1:6" ht="16.149999999999999" customHeight="1" x14ac:dyDescent="0.25">
      <c r="A43" s="12">
        <v>37</v>
      </c>
      <c r="B43" s="69" t="s">
        <v>41</v>
      </c>
      <c r="C43" s="69"/>
      <c r="D43" s="12" t="s">
        <v>17</v>
      </c>
      <c r="E43" s="15">
        <v>28</v>
      </c>
      <c r="F43" s="13"/>
    </row>
    <row r="44" spans="1:6" ht="12.95" customHeight="1" x14ac:dyDescent="0.25">
      <c r="A44" s="12">
        <v>38</v>
      </c>
      <c r="B44" s="69" t="s">
        <v>42</v>
      </c>
      <c r="C44" s="69"/>
      <c r="D44" s="12" t="s">
        <v>9</v>
      </c>
      <c r="E44" s="16">
        <v>95</v>
      </c>
      <c r="F44" s="13"/>
    </row>
    <row r="45" spans="1:6" ht="12.95" customHeight="1" x14ac:dyDescent="0.25">
      <c r="A45" s="12">
        <v>39</v>
      </c>
      <c r="B45" s="69" t="s">
        <v>43</v>
      </c>
      <c r="C45" s="69"/>
      <c r="D45" s="12" t="s">
        <v>9</v>
      </c>
      <c r="E45" s="16">
        <v>84</v>
      </c>
      <c r="F45" s="13"/>
    </row>
    <row r="46" spans="1:6" ht="12.95" customHeight="1" x14ac:dyDescent="0.25">
      <c r="A46" s="12">
        <v>40</v>
      </c>
      <c r="B46" s="69" t="s">
        <v>44</v>
      </c>
      <c r="C46" s="69"/>
      <c r="D46" s="12" t="s">
        <v>45</v>
      </c>
      <c r="E46" s="17">
        <f>E45/E16*1000</f>
        <v>2.1624404685287684</v>
      </c>
      <c r="F46" s="13"/>
    </row>
    <row r="47" spans="1:6" ht="12.95" customHeight="1" x14ac:dyDescent="0.25">
      <c r="A47" s="12">
        <v>41</v>
      </c>
      <c r="B47" s="69" t="s">
        <v>46</v>
      </c>
      <c r="C47" s="69"/>
      <c r="D47" s="12" t="s">
        <v>47</v>
      </c>
      <c r="E47" s="17">
        <f>E45/E31</f>
        <v>0.15018773466833543</v>
      </c>
      <c r="F47" s="13"/>
    </row>
    <row r="48" spans="1:6" ht="12.95" customHeight="1" x14ac:dyDescent="0.25">
      <c r="A48" s="12">
        <v>42</v>
      </c>
      <c r="B48" s="69" t="s">
        <v>48</v>
      </c>
      <c r="C48" s="69"/>
      <c r="D48" s="12" t="s">
        <v>49</v>
      </c>
      <c r="E48" s="17">
        <v>890.9</v>
      </c>
      <c r="F48" s="13"/>
    </row>
    <row r="49" spans="1:6" ht="12.95" customHeight="1" x14ac:dyDescent="0.25">
      <c r="A49" s="12">
        <v>43</v>
      </c>
      <c r="B49" s="71" t="s">
        <v>50</v>
      </c>
      <c r="C49" s="71"/>
      <c r="D49" s="12" t="s">
        <v>51</v>
      </c>
      <c r="E49" s="17">
        <v>2.44</v>
      </c>
      <c r="F49" s="13"/>
    </row>
    <row r="50" spans="1:6" ht="12.95" customHeight="1" x14ac:dyDescent="0.25">
      <c r="A50" s="12">
        <v>44</v>
      </c>
      <c r="B50" s="69" t="s">
        <v>52</v>
      </c>
      <c r="C50" s="69"/>
      <c r="D50" s="12" t="s">
        <v>49</v>
      </c>
      <c r="E50" s="17">
        <v>3666.7489999999998</v>
      </c>
      <c r="F50" s="13"/>
    </row>
    <row r="51" spans="1:6" ht="12.95" customHeight="1" x14ac:dyDescent="0.25">
      <c r="A51" s="12">
        <v>45</v>
      </c>
      <c r="B51" s="69" t="s">
        <v>53</v>
      </c>
      <c r="C51" s="69"/>
      <c r="D51" s="12" t="s">
        <v>49</v>
      </c>
      <c r="E51" s="17">
        <v>0</v>
      </c>
      <c r="F51" s="13"/>
    </row>
    <row r="52" spans="1:6" ht="12.95" customHeight="1" x14ac:dyDescent="0.25">
      <c r="A52" s="12">
        <v>46</v>
      </c>
      <c r="B52" s="71" t="s">
        <v>54</v>
      </c>
      <c r="C52" s="71"/>
      <c r="D52" s="12" t="s">
        <v>51</v>
      </c>
      <c r="E52" s="17">
        <v>0</v>
      </c>
      <c r="F52" s="13"/>
    </row>
    <row r="53" spans="1:6" ht="12.95" customHeight="1" x14ac:dyDescent="0.25">
      <c r="A53" s="12">
        <v>47</v>
      </c>
      <c r="B53" s="69" t="s">
        <v>55</v>
      </c>
      <c r="C53" s="69"/>
      <c r="D53" s="12" t="s">
        <v>49</v>
      </c>
      <c r="E53" s="17">
        <v>4557.6490000000003</v>
      </c>
      <c r="F53" s="13"/>
    </row>
    <row r="54" spans="1:6" ht="12.95" customHeight="1" x14ac:dyDescent="0.25">
      <c r="A54" s="12">
        <v>48</v>
      </c>
      <c r="B54" s="69" t="s">
        <v>56</v>
      </c>
      <c r="C54" s="69"/>
      <c r="D54" s="12" t="s">
        <v>51</v>
      </c>
      <c r="E54" s="15">
        <v>12.49</v>
      </c>
      <c r="F54" s="13"/>
    </row>
    <row r="55" spans="1:6" ht="12.75" customHeight="1" x14ac:dyDescent="0.25">
      <c r="A55" s="12">
        <v>49</v>
      </c>
      <c r="B55" s="71" t="s">
        <v>57</v>
      </c>
      <c r="C55" s="71"/>
      <c r="D55" s="12" t="s">
        <v>49</v>
      </c>
      <c r="E55" s="17">
        <v>2872.6570000000002</v>
      </c>
      <c r="F55" s="13"/>
    </row>
    <row r="56" spans="1:6" x14ac:dyDescent="0.25">
      <c r="A56" s="12">
        <v>50</v>
      </c>
      <c r="B56" s="75" t="s">
        <v>58</v>
      </c>
      <c r="C56" s="76"/>
      <c r="D56" s="12" t="s">
        <v>49</v>
      </c>
      <c r="E56" s="17">
        <v>2222.212</v>
      </c>
      <c r="F56" s="13"/>
    </row>
    <row r="57" spans="1:6" ht="12.95" customHeight="1" x14ac:dyDescent="0.25">
      <c r="A57" s="12">
        <v>51</v>
      </c>
      <c r="B57" s="71" t="s">
        <v>59</v>
      </c>
      <c r="C57" s="71"/>
      <c r="D57" s="12" t="s">
        <v>49</v>
      </c>
      <c r="E57" s="17">
        <v>149.929</v>
      </c>
      <c r="F57" s="18"/>
    </row>
    <row r="58" spans="1:6" ht="12.95" customHeight="1" x14ac:dyDescent="0.25">
      <c r="A58" s="12">
        <v>52</v>
      </c>
      <c r="B58" s="71" t="s">
        <v>60</v>
      </c>
      <c r="C58" s="71"/>
      <c r="D58" s="12" t="s">
        <v>49</v>
      </c>
      <c r="E58" s="17">
        <v>0</v>
      </c>
      <c r="F58" s="13"/>
    </row>
    <row r="59" spans="1:6" ht="12.95" customHeight="1" x14ac:dyDescent="0.25">
      <c r="A59" s="12">
        <v>53</v>
      </c>
      <c r="B59" s="71" t="s">
        <v>61</v>
      </c>
      <c r="C59" s="71"/>
      <c r="D59" s="12" t="s">
        <v>49</v>
      </c>
      <c r="E59" s="17">
        <v>149.929</v>
      </c>
      <c r="F59" s="18"/>
    </row>
    <row r="60" spans="1:6" ht="12.95" customHeight="1" x14ac:dyDescent="0.25">
      <c r="A60" s="12">
        <v>54</v>
      </c>
      <c r="B60" s="69" t="s">
        <v>62</v>
      </c>
      <c r="C60" s="69"/>
      <c r="D60" s="12" t="s">
        <v>17</v>
      </c>
      <c r="E60" s="19">
        <f>E59/E53*100</f>
        <v>3.2896126928598495</v>
      </c>
      <c r="F60" s="13"/>
    </row>
    <row r="61" spans="1:6" ht="12.95" customHeight="1" x14ac:dyDescent="0.25">
      <c r="A61" s="12">
        <v>55</v>
      </c>
      <c r="B61" s="71" t="s">
        <v>63</v>
      </c>
      <c r="C61" s="71"/>
      <c r="D61" s="12" t="s">
        <v>49</v>
      </c>
      <c r="E61" s="17">
        <f>E62+E63</f>
        <v>1535.0630000000001</v>
      </c>
      <c r="F61" s="18"/>
    </row>
    <row r="62" spans="1:6" ht="12.95" customHeight="1" x14ac:dyDescent="0.25">
      <c r="A62" s="12">
        <v>56</v>
      </c>
      <c r="B62" s="71" t="s">
        <v>64</v>
      </c>
      <c r="C62" s="71"/>
      <c r="D62" s="12" t="s">
        <v>49</v>
      </c>
      <c r="E62" s="17">
        <v>0</v>
      </c>
      <c r="F62" s="18"/>
    </row>
    <row r="63" spans="1:6" ht="12.95" customHeight="1" x14ac:dyDescent="0.25">
      <c r="A63" s="12">
        <v>57</v>
      </c>
      <c r="B63" s="71" t="s">
        <v>65</v>
      </c>
      <c r="C63" s="71"/>
      <c r="D63" s="12" t="s">
        <v>49</v>
      </c>
      <c r="E63" s="17">
        <f>E53-E55-E59</f>
        <v>1535.0630000000001</v>
      </c>
      <c r="F63" s="18"/>
    </row>
    <row r="64" spans="1:6" ht="12.95" customHeight="1" x14ac:dyDescent="0.25">
      <c r="A64" s="12">
        <v>58</v>
      </c>
      <c r="B64" s="69" t="s">
        <v>66</v>
      </c>
      <c r="C64" s="69"/>
      <c r="D64" s="12" t="s">
        <v>17</v>
      </c>
      <c r="E64" s="19">
        <f>E63/E53*100</f>
        <v>33.681027213811333</v>
      </c>
      <c r="F64" s="13"/>
    </row>
    <row r="65" spans="1:6" ht="12.95" customHeight="1" x14ac:dyDescent="0.25">
      <c r="A65" s="12">
        <v>59</v>
      </c>
      <c r="B65" s="69" t="s">
        <v>67</v>
      </c>
      <c r="C65" s="69"/>
      <c r="D65" s="12" t="s">
        <v>68</v>
      </c>
      <c r="E65" s="19">
        <f>E63/E31</f>
        <v>2.7446146969426071</v>
      </c>
      <c r="F65" s="13"/>
    </row>
    <row r="66" spans="1:6" ht="12.95" customHeight="1" x14ac:dyDescent="0.25">
      <c r="A66" s="12">
        <v>60</v>
      </c>
      <c r="B66" s="69" t="s">
        <v>69</v>
      </c>
      <c r="C66" s="69"/>
      <c r="D66" s="12" t="s">
        <v>70</v>
      </c>
      <c r="E66" s="17">
        <f>E53/E9*1000000/365</f>
        <v>173.35669784449453</v>
      </c>
      <c r="F66" s="13"/>
    </row>
    <row r="67" spans="1:6" ht="12.95" customHeight="1" x14ac:dyDescent="0.25">
      <c r="A67" s="12">
        <v>61</v>
      </c>
      <c r="B67" s="69" t="s">
        <v>71</v>
      </c>
      <c r="C67" s="69"/>
      <c r="D67" s="12" t="s">
        <v>70</v>
      </c>
      <c r="E67" s="17">
        <f>E56/E9*1000000/365</f>
        <v>84.525011520283783</v>
      </c>
      <c r="F67" s="13"/>
    </row>
    <row r="68" spans="1:6" ht="12.95" customHeight="1" x14ac:dyDescent="0.25">
      <c r="A68" s="12">
        <v>62</v>
      </c>
      <c r="B68" s="71" t="s">
        <v>72</v>
      </c>
      <c r="C68" s="71"/>
      <c r="D68" s="12" t="s">
        <v>7</v>
      </c>
      <c r="E68" s="17">
        <v>8</v>
      </c>
      <c r="F68" s="13"/>
    </row>
    <row r="69" spans="1:6" ht="12.95" customHeight="1" x14ac:dyDescent="0.25">
      <c r="A69" s="12">
        <v>63</v>
      </c>
      <c r="B69" s="69" t="s">
        <v>73</v>
      </c>
      <c r="C69" s="69"/>
      <c r="D69" s="12" t="s">
        <v>74</v>
      </c>
      <c r="E69" s="17">
        <v>21</v>
      </c>
      <c r="F69" s="13"/>
    </row>
    <row r="70" spans="1:6" ht="12.95" customHeight="1" x14ac:dyDescent="0.25">
      <c r="A70" s="12">
        <v>64</v>
      </c>
      <c r="B70" s="69" t="s">
        <v>75</v>
      </c>
      <c r="C70" s="69"/>
      <c r="D70" s="12" t="s">
        <v>74</v>
      </c>
      <c r="E70" s="17">
        <v>21</v>
      </c>
      <c r="F70" s="13"/>
    </row>
    <row r="71" spans="1:6" ht="12.95" customHeight="1" x14ac:dyDescent="0.25">
      <c r="A71" s="12">
        <v>65</v>
      </c>
      <c r="B71" s="69" t="s">
        <v>76</v>
      </c>
      <c r="C71" s="69"/>
      <c r="D71" s="12" t="s">
        <v>17</v>
      </c>
      <c r="E71" s="17">
        <v>100</v>
      </c>
      <c r="F71" s="13"/>
    </row>
    <row r="72" spans="1:6" ht="12.95" customHeight="1" x14ac:dyDescent="0.25">
      <c r="A72" s="12">
        <v>66</v>
      </c>
      <c r="B72" s="69" t="s">
        <v>77</v>
      </c>
      <c r="C72" s="69"/>
      <c r="D72" s="12" t="s">
        <v>7</v>
      </c>
      <c r="E72" s="16">
        <v>0</v>
      </c>
      <c r="F72" s="13"/>
    </row>
    <row r="73" spans="1:6" ht="12.95" customHeight="1" x14ac:dyDescent="0.25">
      <c r="A73" s="12">
        <v>67</v>
      </c>
      <c r="B73" s="69" t="s">
        <v>78</v>
      </c>
      <c r="C73" s="69"/>
      <c r="D73" s="12" t="s">
        <v>7</v>
      </c>
      <c r="E73" s="16">
        <v>2</v>
      </c>
      <c r="F73" s="13"/>
    </row>
    <row r="74" spans="1:6" ht="12.95" customHeight="1" x14ac:dyDescent="0.25">
      <c r="A74" s="12">
        <v>68</v>
      </c>
      <c r="B74" s="78" t="s">
        <v>79</v>
      </c>
      <c r="C74" s="78"/>
      <c r="D74" s="12" t="s">
        <v>7</v>
      </c>
      <c r="E74" s="16">
        <v>12</v>
      </c>
      <c r="F74" s="13"/>
    </row>
    <row r="75" spans="1:6" ht="12.95" customHeight="1" x14ac:dyDescent="0.25">
      <c r="A75" s="12">
        <v>69</v>
      </c>
      <c r="B75" s="69" t="s">
        <v>80</v>
      </c>
      <c r="C75" s="69"/>
      <c r="D75" s="12" t="s">
        <v>7</v>
      </c>
      <c r="E75" s="16">
        <v>0</v>
      </c>
      <c r="F75" s="13"/>
    </row>
    <row r="76" spans="1:6" ht="12.95" customHeight="1" x14ac:dyDescent="0.25">
      <c r="A76" s="12">
        <v>70</v>
      </c>
      <c r="B76" s="69" t="s">
        <v>81</v>
      </c>
      <c r="C76" s="69"/>
      <c r="D76" s="12" t="s">
        <v>7</v>
      </c>
      <c r="E76" s="16">
        <v>12</v>
      </c>
      <c r="F76" s="13"/>
    </row>
    <row r="77" spans="1:6" ht="12.95" customHeight="1" x14ac:dyDescent="0.25">
      <c r="A77" s="12">
        <v>71</v>
      </c>
      <c r="B77" s="69" t="s">
        <v>82</v>
      </c>
      <c r="C77" s="69"/>
      <c r="D77" s="12" t="s">
        <v>7</v>
      </c>
      <c r="E77" s="16">
        <v>6</v>
      </c>
      <c r="F77" s="13"/>
    </row>
    <row r="78" spans="1:6" ht="12.95" customHeight="1" x14ac:dyDescent="0.25">
      <c r="A78" s="12">
        <v>72</v>
      </c>
      <c r="B78" s="71" t="s">
        <v>83</v>
      </c>
      <c r="C78" s="71"/>
      <c r="D78" s="12" t="s">
        <v>84</v>
      </c>
      <c r="E78" s="17">
        <v>1885.8109999999999</v>
      </c>
      <c r="F78" s="13"/>
    </row>
    <row r="79" spans="1:6" ht="12.95" customHeight="1" x14ac:dyDescent="0.25">
      <c r="A79" s="12">
        <v>73</v>
      </c>
      <c r="B79" s="71" t="s">
        <v>85</v>
      </c>
      <c r="C79" s="71"/>
      <c r="D79" s="12" t="s">
        <v>86</v>
      </c>
      <c r="E79" s="34">
        <f>E78/E48</f>
        <v>2.1167482321248174</v>
      </c>
      <c r="F79" s="13"/>
    </row>
    <row r="80" spans="1:6" ht="12.95" customHeight="1" x14ac:dyDescent="0.25">
      <c r="A80" s="12">
        <v>74</v>
      </c>
      <c r="B80" s="69" t="s">
        <v>87</v>
      </c>
      <c r="C80" s="69"/>
      <c r="D80" s="12" t="s">
        <v>7</v>
      </c>
      <c r="E80" s="17">
        <v>0</v>
      </c>
      <c r="F80" s="13"/>
    </row>
    <row r="81" spans="1:6" ht="12.95" customHeight="1" x14ac:dyDescent="0.25">
      <c r="A81" s="12">
        <v>75</v>
      </c>
      <c r="B81" s="71" t="s">
        <v>88</v>
      </c>
      <c r="C81" s="71"/>
      <c r="D81" s="12" t="s">
        <v>84</v>
      </c>
      <c r="E81" s="16">
        <v>0</v>
      </c>
      <c r="F81" s="13"/>
    </row>
    <row r="82" spans="1:6" ht="12.95" customHeight="1" x14ac:dyDescent="0.25">
      <c r="A82" s="12">
        <v>76</v>
      </c>
      <c r="B82" s="71" t="s">
        <v>89</v>
      </c>
      <c r="C82" s="71"/>
      <c r="D82" s="12" t="s">
        <v>86</v>
      </c>
      <c r="E82" s="16">
        <v>0</v>
      </c>
      <c r="F82" s="13"/>
    </row>
    <row r="83" spans="1:6" ht="12.95" customHeight="1" x14ac:dyDescent="0.25">
      <c r="A83" s="12">
        <v>77</v>
      </c>
      <c r="B83" s="69" t="s">
        <v>90</v>
      </c>
      <c r="C83" s="69"/>
      <c r="D83" s="12" t="s">
        <v>7</v>
      </c>
      <c r="E83" s="16">
        <v>11</v>
      </c>
      <c r="F83" s="13"/>
    </row>
    <row r="84" spans="1:6" ht="12.95" customHeight="1" x14ac:dyDescent="0.25">
      <c r="A84" s="12">
        <v>78</v>
      </c>
      <c r="B84" s="71" t="s">
        <v>91</v>
      </c>
      <c r="C84" s="71"/>
      <c r="D84" s="12" t="s">
        <v>7</v>
      </c>
      <c r="E84" s="16">
        <v>32</v>
      </c>
      <c r="F84" s="13"/>
    </row>
    <row r="85" spans="1:6" ht="12.95" customHeight="1" x14ac:dyDescent="0.25">
      <c r="A85" s="12">
        <v>79</v>
      </c>
      <c r="B85" s="71" t="s">
        <v>92</v>
      </c>
      <c r="C85" s="71"/>
      <c r="D85" s="12" t="s">
        <v>7</v>
      </c>
      <c r="E85" s="16">
        <v>5</v>
      </c>
      <c r="F85" s="13"/>
    </row>
    <row r="86" spans="1:6" ht="12.95" customHeight="1" x14ac:dyDescent="0.25">
      <c r="A86" s="12">
        <v>80</v>
      </c>
      <c r="B86" s="71" t="s">
        <v>93</v>
      </c>
      <c r="C86" s="71"/>
      <c r="D86" s="12" t="s">
        <v>84</v>
      </c>
      <c r="E86" s="56">
        <v>495.34199999999998</v>
      </c>
      <c r="F86" s="13"/>
    </row>
    <row r="87" spans="1:6" ht="12.95" customHeight="1" x14ac:dyDescent="0.25">
      <c r="A87" s="12">
        <v>81</v>
      </c>
      <c r="B87" s="77" t="s">
        <v>94</v>
      </c>
      <c r="C87" s="77"/>
      <c r="D87" s="20" t="s">
        <v>95</v>
      </c>
      <c r="E87" s="65">
        <f>E86/E53</f>
        <v>0.10868366563550637</v>
      </c>
    </row>
    <row r="88" spans="1:6" ht="12.95" customHeight="1" x14ac:dyDescent="0.25">
      <c r="A88" s="12">
        <v>82</v>
      </c>
      <c r="B88" s="77" t="s">
        <v>96</v>
      </c>
      <c r="C88" s="77"/>
      <c r="D88" s="12" t="s">
        <v>7</v>
      </c>
      <c r="E88" s="20">
        <v>7</v>
      </c>
      <c r="F88" s="13"/>
    </row>
    <row r="89" spans="1:6" ht="12.95" customHeight="1" x14ac:dyDescent="0.25">
      <c r="A89" s="12">
        <v>83</v>
      </c>
      <c r="B89" s="77" t="s">
        <v>97</v>
      </c>
      <c r="C89" s="77"/>
      <c r="D89" s="12" t="s">
        <v>7</v>
      </c>
      <c r="E89" s="20">
        <v>9</v>
      </c>
      <c r="F89" s="13"/>
    </row>
    <row r="90" spans="1:6" ht="12.95" customHeight="1" x14ac:dyDescent="0.25">
      <c r="A90" s="12">
        <v>84</v>
      </c>
      <c r="B90" s="71" t="s">
        <v>98</v>
      </c>
      <c r="C90" s="71"/>
      <c r="D90" s="12" t="s">
        <v>17</v>
      </c>
      <c r="E90" s="56">
        <v>77.8</v>
      </c>
      <c r="F90" s="13"/>
    </row>
    <row r="91" spans="1:6" ht="12.95" customHeight="1" x14ac:dyDescent="0.25">
      <c r="A91" s="12">
        <v>85</v>
      </c>
      <c r="B91" s="71" t="s">
        <v>99</v>
      </c>
      <c r="C91" s="71"/>
      <c r="D91" s="12" t="s">
        <v>7</v>
      </c>
      <c r="E91" s="20">
        <v>2</v>
      </c>
      <c r="F91" s="13"/>
    </row>
    <row r="92" spans="1:6" ht="12.95" customHeight="1" x14ac:dyDescent="0.25">
      <c r="A92" s="12">
        <v>86</v>
      </c>
      <c r="B92" s="79" t="s">
        <v>100</v>
      </c>
      <c r="C92" s="79"/>
      <c r="D92" s="12" t="s">
        <v>7</v>
      </c>
      <c r="E92" s="20">
        <v>0</v>
      </c>
      <c r="F92" s="13"/>
    </row>
    <row r="93" spans="1:6" ht="12.95" customHeight="1" x14ac:dyDescent="0.25">
      <c r="A93" s="12">
        <v>87</v>
      </c>
      <c r="B93" s="79" t="s">
        <v>101</v>
      </c>
      <c r="C93" s="79"/>
      <c r="D93" s="12" t="s">
        <v>7</v>
      </c>
      <c r="E93" s="20">
        <v>2</v>
      </c>
      <c r="F93" s="13"/>
    </row>
    <row r="94" spans="1:6" ht="12.95" customHeight="1" x14ac:dyDescent="0.25">
      <c r="A94" s="12">
        <v>88</v>
      </c>
      <c r="B94" s="79" t="s">
        <v>102</v>
      </c>
      <c r="C94" s="79"/>
      <c r="D94" s="12" t="s">
        <v>7</v>
      </c>
      <c r="E94" s="21">
        <v>0</v>
      </c>
      <c r="F94" s="13"/>
    </row>
    <row r="95" spans="1:6" ht="12.95" customHeight="1" x14ac:dyDescent="0.25">
      <c r="A95" s="12">
        <v>89</v>
      </c>
      <c r="B95" s="71" t="s">
        <v>103</v>
      </c>
      <c r="C95" s="71"/>
      <c r="D95" s="12" t="s">
        <v>7</v>
      </c>
      <c r="E95" s="16">
        <v>0</v>
      </c>
      <c r="F95" s="13"/>
    </row>
    <row r="96" spans="1:6" ht="12.95" customHeight="1" x14ac:dyDescent="0.25">
      <c r="A96" s="12">
        <v>90</v>
      </c>
      <c r="B96" s="71" t="s">
        <v>104</v>
      </c>
      <c r="C96" s="71"/>
      <c r="D96" s="12" t="s">
        <v>7</v>
      </c>
      <c r="E96" s="17">
        <v>1</v>
      </c>
      <c r="F96" s="13"/>
    </row>
    <row r="97" spans="1:12" ht="12.95" customHeight="1" x14ac:dyDescent="0.25">
      <c r="A97" s="12">
        <v>91</v>
      </c>
      <c r="B97" s="71" t="s">
        <v>105</v>
      </c>
      <c r="C97" s="71"/>
      <c r="D97" s="12" t="s">
        <v>7</v>
      </c>
      <c r="E97" s="17">
        <v>1</v>
      </c>
      <c r="F97" s="13"/>
    </row>
    <row r="98" spans="1:12" ht="12.95" customHeight="1" x14ac:dyDescent="0.25">
      <c r="A98" s="12">
        <v>92</v>
      </c>
      <c r="B98" s="77" t="s">
        <v>106</v>
      </c>
      <c r="C98" s="77"/>
      <c r="D98" s="12" t="s">
        <v>7</v>
      </c>
      <c r="E98" s="17">
        <v>20</v>
      </c>
      <c r="F98" s="13"/>
    </row>
    <row r="99" spans="1:12" ht="12.95" customHeight="1" x14ac:dyDescent="0.25">
      <c r="A99" s="12">
        <v>93</v>
      </c>
      <c r="B99" s="69" t="s">
        <v>107</v>
      </c>
      <c r="C99" s="69"/>
      <c r="D99" s="12" t="s">
        <v>51</v>
      </c>
      <c r="E99" s="17">
        <v>37.81</v>
      </c>
      <c r="F99" s="13"/>
    </row>
    <row r="100" spans="1:12" ht="12.95" customHeight="1" x14ac:dyDescent="0.25">
      <c r="A100" s="12">
        <v>94</v>
      </c>
      <c r="B100" s="69" t="s">
        <v>108</v>
      </c>
      <c r="C100" s="69"/>
      <c r="D100" s="12" t="s">
        <v>51</v>
      </c>
      <c r="E100" s="17">
        <v>8.2799999999999994</v>
      </c>
      <c r="F100" s="13"/>
    </row>
    <row r="101" spans="1:12" ht="12.95" customHeight="1" x14ac:dyDescent="0.25">
      <c r="A101" s="12">
        <v>95</v>
      </c>
      <c r="B101" s="69" t="s">
        <v>109</v>
      </c>
      <c r="C101" s="69"/>
      <c r="D101" s="12" t="s">
        <v>51</v>
      </c>
      <c r="E101" s="17">
        <v>0</v>
      </c>
      <c r="F101" s="13"/>
    </row>
    <row r="102" spans="1:12" ht="12.95" customHeight="1" x14ac:dyDescent="0.25">
      <c r="A102" s="12">
        <v>96</v>
      </c>
      <c r="B102" s="69" t="s">
        <v>110</v>
      </c>
      <c r="C102" s="69"/>
      <c r="D102" s="12" t="s">
        <v>17</v>
      </c>
      <c r="E102" s="17">
        <v>33</v>
      </c>
      <c r="F102" s="13"/>
    </row>
    <row r="103" spans="1:12" ht="12.95" customHeight="1" x14ac:dyDescent="0.25">
      <c r="A103" s="12">
        <v>97</v>
      </c>
      <c r="B103" s="69" t="s">
        <v>111</v>
      </c>
      <c r="C103" s="69"/>
      <c r="D103" s="12" t="s">
        <v>17</v>
      </c>
      <c r="E103" s="17">
        <v>29.5</v>
      </c>
      <c r="F103" s="13"/>
    </row>
    <row r="104" spans="1:12" ht="12.95" customHeight="1" x14ac:dyDescent="0.25">
      <c r="A104" s="12">
        <v>98</v>
      </c>
      <c r="B104" s="69" t="s">
        <v>112</v>
      </c>
      <c r="C104" s="69"/>
      <c r="D104" s="12" t="s">
        <v>17</v>
      </c>
      <c r="E104" s="17">
        <v>0</v>
      </c>
      <c r="F104" s="13"/>
    </row>
    <row r="105" spans="1:12" ht="12.95" customHeight="1" x14ac:dyDescent="0.25">
      <c r="A105" s="12">
        <v>99</v>
      </c>
      <c r="B105" s="69" t="s">
        <v>113</v>
      </c>
      <c r="C105" s="69"/>
      <c r="D105" s="12" t="s">
        <v>114</v>
      </c>
      <c r="E105" s="17">
        <v>1387</v>
      </c>
      <c r="F105" s="13"/>
      <c r="G105" s="22"/>
      <c r="H105" s="22"/>
      <c r="I105" s="22"/>
      <c r="J105" s="22"/>
      <c r="K105" s="22"/>
      <c r="L105" s="22"/>
    </row>
    <row r="106" spans="1:12" ht="12.95" customHeight="1" x14ac:dyDescent="0.25">
      <c r="A106" s="12">
        <v>100</v>
      </c>
      <c r="B106" s="69" t="s">
        <v>115</v>
      </c>
      <c r="C106" s="69"/>
      <c r="D106" s="12" t="s">
        <v>116</v>
      </c>
      <c r="E106" s="17">
        <f>E105/E31</f>
        <v>2.4798855712497767</v>
      </c>
      <c r="F106" s="18"/>
      <c r="G106" s="23"/>
      <c r="H106" s="23"/>
      <c r="I106" s="23"/>
      <c r="J106" s="23"/>
      <c r="K106" s="23"/>
      <c r="L106" s="23"/>
    </row>
    <row r="107" spans="1:12" ht="12.95" customHeight="1" x14ac:dyDescent="0.25">
      <c r="A107" s="12">
        <v>101</v>
      </c>
      <c r="B107" s="69" t="s">
        <v>117</v>
      </c>
      <c r="C107" s="69"/>
      <c r="D107" s="12" t="s">
        <v>84</v>
      </c>
      <c r="E107" s="57">
        <v>2451.48</v>
      </c>
      <c r="F107" s="13"/>
    </row>
    <row r="108" spans="1:12" ht="12.95" customHeight="1" x14ac:dyDescent="0.25">
      <c r="A108" s="12">
        <v>102</v>
      </c>
      <c r="B108" s="69" t="s">
        <v>118</v>
      </c>
      <c r="C108" s="69"/>
      <c r="D108" s="12" t="s">
        <v>119</v>
      </c>
      <c r="E108" s="57">
        <v>5709.27</v>
      </c>
      <c r="F108" s="13"/>
    </row>
    <row r="109" spans="1:12" ht="12.95" customHeight="1" x14ac:dyDescent="0.25">
      <c r="A109" s="12">
        <v>103</v>
      </c>
      <c r="B109" s="69" t="s">
        <v>120</v>
      </c>
      <c r="C109" s="69"/>
      <c r="D109" s="12" t="s">
        <v>86</v>
      </c>
      <c r="E109" s="24">
        <f>E107/E53</f>
        <v>0.53788257937370776</v>
      </c>
      <c r="F109" s="13"/>
    </row>
    <row r="110" spans="1:12" ht="12.95" customHeight="1" x14ac:dyDescent="0.25">
      <c r="A110" s="12">
        <v>104</v>
      </c>
      <c r="B110" s="69" t="s">
        <v>121</v>
      </c>
      <c r="C110" s="69"/>
      <c r="D110" s="12" t="s">
        <v>119</v>
      </c>
      <c r="E110" s="17">
        <v>55110.474000000002</v>
      </c>
      <c r="F110" s="13"/>
    </row>
    <row r="111" spans="1:12" ht="12.95" customHeight="1" x14ac:dyDescent="0.25">
      <c r="A111" s="12">
        <v>105</v>
      </c>
      <c r="B111" s="69" t="s">
        <v>122</v>
      </c>
      <c r="C111" s="69"/>
      <c r="D111" s="12" t="s">
        <v>123</v>
      </c>
      <c r="E111" s="25">
        <f>E110/E55</f>
        <v>19.184495051097294</v>
      </c>
      <c r="F111" s="13"/>
    </row>
    <row r="112" spans="1:12" ht="12.95" customHeight="1" x14ac:dyDescent="0.25">
      <c r="A112" s="12">
        <v>106</v>
      </c>
      <c r="B112" s="69" t="s">
        <v>124</v>
      </c>
      <c r="C112" s="69"/>
      <c r="D112" s="12" t="s">
        <v>119</v>
      </c>
      <c r="E112" s="57">
        <v>10454.129000000001</v>
      </c>
      <c r="F112" s="13"/>
      <c r="G112" s="26"/>
    </row>
    <row r="113" spans="1:6" ht="12.95" customHeight="1" x14ac:dyDescent="0.25">
      <c r="A113" s="12">
        <v>107</v>
      </c>
      <c r="B113" s="69" t="s">
        <v>125</v>
      </c>
      <c r="C113" s="69"/>
      <c r="D113" s="12" t="s">
        <v>17</v>
      </c>
      <c r="E113" s="56">
        <f>E112/E110*100</f>
        <v>18.969404980984198</v>
      </c>
      <c r="F113" s="13"/>
    </row>
    <row r="114" spans="1:6" ht="12.95" customHeight="1" x14ac:dyDescent="0.25">
      <c r="A114" s="12">
        <v>108</v>
      </c>
      <c r="B114" s="69" t="s">
        <v>126</v>
      </c>
      <c r="C114" s="69"/>
      <c r="D114" s="12" t="s">
        <v>17</v>
      </c>
      <c r="E114" s="17">
        <f>E108/E110*100</f>
        <v>10.35968226293971</v>
      </c>
      <c r="F114" s="13"/>
    </row>
    <row r="115" spans="1:6" ht="12.95" customHeight="1" x14ac:dyDescent="0.25">
      <c r="A115" s="12">
        <v>109</v>
      </c>
      <c r="B115" s="69" t="s">
        <v>127</v>
      </c>
      <c r="C115" s="69"/>
      <c r="D115" s="12" t="s">
        <v>119</v>
      </c>
      <c r="E115" s="17">
        <v>0</v>
      </c>
      <c r="F115" s="13"/>
    </row>
    <row r="116" spans="1:6" ht="12.95" customHeight="1" x14ac:dyDescent="0.25">
      <c r="A116" s="12">
        <v>110</v>
      </c>
      <c r="B116" s="69" t="s">
        <v>128</v>
      </c>
      <c r="C116" s="69"/>
      <c r="D116" s="12" t="s">
        <v>17</v>
      </c>
      <c r="E116" s="17">
        <v>0</v>
      </c>
      <c r="F116" s="13"/>
    </row>
    <row r="117" spans="1:6" ht="12.95" customHeight="1" x14ac:dyDescent="0.25">
      <c r="A117" s="12">
        <v>111</v>
      </c>
      <c r="B117" s="69" t="s">
        <v>129</v>
      </c>
      <c r="C117" s="69"/>
      <c r="D117" s="12" t="s">
        <v>119</v>
      </c>
      <c r="E117" s="17">
        <v>8788.8379999999997</v>
      </c>
      <c r="F117" s="13"/>
    </row>
    <row r="118" spans="1:6" ht="12.95" customHeight="1" x14ac:dyDescent="0.25">
      <c r="A118" s="12">
        <v>112</v>
      </c>
      <c r="B118" s="69" t="s">
        <v>130</v>
      </c>
      <c r="C118" s="69"/>
      <c r="D118" s="12" t="s">
        <v>119</v>
      </c>
      <c r="E118" s="58">
        <v>0</v>
      </c>
      <c r="F118" s="13"/>
    </row>
    <row r="119" spans="1:6" ht="12.95" customHeight="1" x14ac:dyDescent="0.25">
      <c r="A119" s="12">
        <v>113</v>
      </c>
      <c r="B119" s="69" t="s">
        <v>131</v>
      </c>
      <c r="C119" s="69"/>
      <c r="D119" s="12" t="s">
        <v>17</v>
      </c>
      <c r="E119" s="17">
        <f>E117/E110*100</f>
        <v>15.947672669264284</v>
      </c>
      <c r="F119" s="13"/>
    </row>
    <row r="120" spans="1:6" ht="29.25" customHeight="1" x14ac:dyDescent="0.25">
      <c r="A120" s="27" t="s">
        <v>2</v>
      </c>
      <c r="B120" s="68" t="s">
        <v>214</v>
      </c>
      <c r="C120" s="68"/>
      <c r="D120" s="4" t="s">
        <v>4</v>
      </c>
      <c r="E120" s="16"/>
      <c r="F120" s="13"/>
    </row>
    <row r="121" spans="1:6" ht="12.95" customHeight="1" x14ac:dyDescent="0.25">
      <c r="A121" s="14">
        <v>1</v>
      </c>
      <c r="B121" s="78" t="s">
        <v>132</v>
      </c>
      <c r="C121" s="78"/>
      <c r="D121" s="14" t="s">
        <v>7</v>
      </c>
      <c r="E121" s="16">
        <v>3</v>
      </c>
      <c r="F121" s="13"/>
    </row>
    <row r="122" spans="1:6" ht="12.95" customHeight="1" x14ac:dyDescent="0.25">
      <c r="A122" s="12">
        <v>2</v>
      </c>
      <c r="B122" s="69" t="s">
        <v>8</v>
      </c>
      <c r="C122" s="69"/>
      <c r="D122" s="12" t="s">
        <v>9</v>
      </c>
      <c r="E122" s="16">
        <v>72029</v>
      </c>
      <c r="F122" s="13"/>
    </row>
    <row r="123" spans="1:6" ht="12.95" customHeight="1" x14ac:dyDescent="0.25">
      <c r="A123" s="14">
        <v>3</v>
      </c>
      <c r="B123" s="69" t="s">
        <v>133</v>
      </c>
      <c r="C123" s="69"/>
      <c r="D123" s="12" t="s">
        <v>9</v>
      </c>
      <c r="E123" s="16">
        <v>48253</v>
      </c>
      <c r="F123" s="13"/>
    </row>
    <row r="124" spans="1:6" ht="12.95" customHeight="1" x14ac:dyDescent="0.25">
      <c r="A124" s="12">
        <v>4</v>
      </c>
      <c r="B124" s="80" t="s">
        <v>11</v>
      </c>
      <c r="C124" s="80"/>
      <c r="D124" s="12" t="s">
        <v>9</v>
      </c>
      <c r="E124" s="16">
        <v>48253</v>
      </c>
      <c r="F124" s="13"/>
    </row>
    <row r="125" spans="1:6" ht="12.95" customHeight="1" x14ac:dyDescent="0.25">
      <c r="A125" s="14">
        <v>5</v>
      </c>
      <c r="B125" s="80" t="s">
        <v>134</v>
      </c>
      <c r="C125" s="80"/>
      <c r="D125" s="12" t="s">
        <v>9</v>
      </c>
      <c r="E125" s="17">
        <v>0</v>
      </c>
      <c r="F125" s="13"/>
    </row>
    <row r="126" spans="1:6" ht="12.95" customHeight="1" x14ac:dyDescent="0.25">
      <c r="A126" s="12">
        <v>6</v>
      </c>
      <c r="B126" s="69" t="s">
        <v>135</v>
      </c>
      <c r="C126" s="69"/>
      <c r="D126" s="12" t="s">
        <v>7</v>
      </c>
      <c r="E126" s="16">
        <v>25282</v>
      </c>
      <c r="F126" s="13"/>
    </row>
    <row r="127" spans="1:6" ht="12.95" customHeight="1" x14ac:dyDescent="0.25">
      <c r="A127" s="14">
        <v>7</v>
      </c>
      <c r="B127" s="79" t="s">
        <v>19</v>
      </c>
      <c r="C127" s="79"/>
      <c r="D127" s="12" t="s">
        <v>7</v>
      </c>
      <c r="E127" s="16">
        <v>24601</v>
      </c>
      <c r="F127" s="13"/>
    </row>
    <row r="128" spans="1:6" ht="12.95" customHeight="1" x14ac:dyDescent="0.25">
      <c r="A128" s="12">
        <v>8</v>
      </c>
      <c r="B128" s="79" t="s">
        <v>20</v>
      </c>
      <c r="C128" s="79"/>
      <c r="D128" s="12" t="s">
        <v>7</v>
      </c>
      <c r="E128" s="61">
        <v>66</v>
      </c>
      <c r="F128" s="63"/>
    </row>
    <row r="129" spans="1:11" ht="12.95" customHeight="1" x14ac:dyDescent="0.25">
      <c r="A129" s="14">
        <v>9</v>
      </c>
      <c r="B129" s="79" t="s">
        <v>21</v>
      </c>
      <c r="C129" s="79"/>
      <c r="D129" s="12" t="s">
        <v>7</v>
      </c>
      <c r="E129" s="61">
        <v>615</v>
      </c>
      <c r="F129" s="63"/>
    </row>
    <row r="130" spans="1:11" ht="12.95" customHeight="1" x14ac:dyDescent="0.25">
      <c r="A130" s="12">
        <v>10</v>
      </c>
      <c r="B130" s="69" t="s">
        <v>22</v>
      </c>
      <c r="C130" s="69"/>
      <c r="D130" s="12" t="s">
        <v>17</v>
      </c>
      <c r="E130" s="19">
        <v>67</v>
      </c>
      <c r="F130" s="13"/>
    </row>
    <row r="131" spans="1:11" ht="12.95" customHeight="1" x14ac:dyDescent="0.25">
      <c r="A131" s="14">
        <v>11</v>
      </c>
      <c r="B131" s="80" t="s">
        <v>23</v>
      </c>
      <c r="C131" s="80"/>
      <c r="D131" s="12" t="s">
        <v>17</v>
      </c>
      <c r="E131" s="19">
        <v>100</v>
      </c>
      <c r="F131" s="13"/>
    </row>
    <row r="132" spans="1:11" ht="12.95" customHeight="1" x14ac:dyDescent="0.25">
      <c r="A132" s="12">
        <v>12</v>
      </c>
      <c r="B132" s="80" t="s">
        <v>136</v>
      </c>
      <c r="C132" s="80"/>
      <c r="D132" s="12" t="s">
        <v>17</v>
      </c>
      <c r="E132" s="19">
        <v>0</v>
      </c>
      <c r="F132" s="13"/>
    </row>
    <row r="133" spans="1:11" ht="12.95" customHeight="1" x14ac:dyDescent="0.25">
      <c r="A133" s="14">
        <v>13</v>
      </c>
      <c r="B133" s="69" t="s">
        <v>137</v>
      </c>
      <c r="C133" s="69"/>
      <c r="D133" s="12" t="s">
        <v>7</v>
      </c>
      <c r="E133" s="17">
        <v>0</v>
      </c>
      <c r="F133" s="13"/>
    </row>
    <row r="134" spans="1:11" ht="12.95" customHeight="1" x14ac:dyDescent="0.25">
      <c r="A134" s="12">
        <v>14</v>
      </c>
      <c r="B134" s="69" t="s">
        <v>138</v>
      </c>
      <c r="C134" s="69"/>
      <c r="D134" s="12" t="s">
        <v>17</v>
      </c>
      <c r="E134" s="28">
        <v>0</v>
      </c>
      <c r="F134" s="13"/>
    </row>
    <row r="135" spans="1:11" ht="12.95" customHeight="1" x14ac:dyDescent="0.25">
      <c r="A135" s="14">
        <v>15</v>
      </c>
      <c r="B135" s="69" t="s">
        <v>139</v>
      </c>
      <c r="C135" s="69"/>
      <c r="D135" s="12" t="s">
        <v>31</v>
      </c>
      <c r="E135" s="17">
        <f>SUM(E136:E139)</f>
        <v>145</v>
      </c>
      <c r="F135" s="13"/>
    </row>
    <row r="136" spans="1:11" ht="12.95" customHeight="1" x14ac:dyDescent="0.25">
      <c r="A136" s="12">
        <v>16</v>
      </c>
      <c r="B136" s="79" t="s">
        <v>140</v>
      </c>
      <c r="C136" s="79"/>
      <c r="D136" s="12" t="s">
        <v>31</v>
      </c>
      <c r="E136" s="17">
        <v>24</v>
      </c>
      <c r="F136" s="13"/>
    </row>
    <row r="137" spans="1:11" ht="12.95" customHeight="1" x14ac:dyDescent="0.25">
      <c r="A137" s="14">
        <v>17</v>
      </c>
      <c r="B137" s="79" t="s">
        <v>141</v>
      </c>
      <c r="C137" s="79"/>
      <c r="D137" s="12" t="s">
        <v>31</v>
      </c>
      <c r="E137" s="17">
        <v>13.4</v>
      </c>
      <c r="F137" s="13"/>
    </row>
    <row r="138" spans="1:11" ht="12.95" customHeight="1" x14ac:dyDescent="0.25">
      <c r="A138" s="12">
        <v>18</v>
      </c>
      <c r="B138" s="79" t="s">
        <v>33</v>
      </c>
      <c r="C138" s="79"/>
      <c r="D138" s="12" t="s">
        <v>31</v>
      </c>
      <c r="E138" s="17">
        <v>81.8</v>
      </c>
      <c r="F138" s="13"/>
    </row>
    <row r="139" spans="1:11" ht="12.95" customHeight="1" x14ac:dyDescent="0.25">
      <c r="A139" s="14">
        <v>19</v>
      </c>
      <c r="B139" s="80" t="s">
        <v>34</v>
      </c>
      <c r="C139" s="80"/>
      <c r="D139" s="12" t="s">
        <v>31</v>
      </c>
      <c r="E139" s="17">
        <v>25.8</v>
      </c>
      <c r="F139" s="13"/>
    </row>
    <row r="140" spans="1:11" ht="12.95" customHeight="1" x14ac:dyDescent="0.25">
      <c r="A140" s="12">
        <v>20</v>
      </c>
      <c r="B140" s="69" t="s">
        <v>142</v>
      </c>
      <c r="C140" s="69"/>
      <c r="D140" s="12" t="s">
        <v>36</v>
      </c>
      <c r="E140" s="17">
        <v>174.4</v>
      </c>
      <c r="F140" s="13"/>
    </row>
    <row r="141" spans="1:11" ht="12.95" customHeight="1" x14ac:dyDescent="0.25">
      <c r="A141" s="14">
        <v>21</v>
      </c>
      <c r="B141" s="69" t="s">
        <v>37</v>
      </c>
      <c r="C141" s="69"/>
      <c r="D141" s="12" t="s">
        <v>31</v>
      </c>
      <c r="E141" s="17">
        <f>SUM(E142:E145)</f>
        <v>40</v>
      </c>
      <c r="F141" s="13"/>
      <c r="J141" s="29"/>
      <c r="K141" s="29"/>
    </row>
    <row r="142" spans="1:11" ht="12.95" customHeight="1" x14ac:dyDescent="0.25">
      <c r="A142" s="12">
        <v>22</v>
      </c>
      <c r="B142" s="79" t="s">
        <v>140</v>
      </c>
      <c r="C142" s="79"/>
      <c r="D142" s="12" t="s">
        <v>31</v>
      </c>
      <c r="E142" s="17">
        <v>13.2</v>
      </c>
      <c r="F142" s="13"/>
    </row>
    <row r="143" spans="1:11" ht="12.95" customHeight="1" x14ac:dyDescent="0.25">
      <c r="A143" s="14">
        <v>23</v>
      </c>
      <c r="B143" s="79" t="s">
        <v>141</v>
      </c>
      <c r="C143" s="79"/>
      <c r="D143" s="12" t="s">
        <v>31</v>
      </c>
      <c r="E143" s="17">
        <v>4.2</v>
      </c>
      <c r="F143" s="13"/>
    </row>
    <row r="144" spans="1:11" ht="12.95" customHeight="1" x14ac:dyDescent="0.25">
      <c r="A144" s="12">
        <v>24</v>
      </c>
      <c r="B144" s="79" t="s">
        <v>33</v>
      </c>
      <c r="C144" s="79"/>
      <c r="D144" s="12" t="s">
        <v>31</v>
      </c>
      <c r="E144" s="17">
        <v>19.600000000000001</v>
      </c>
      <c r="F144" s="13"/>
    </row>
    <row r="145" spans="1:6" ht="12.95" customHeight="1" x14ac:dyDescent="0.25">
      <c r="A145" s="14">
        <v>25</v>
      </c>
      <c r="B145" s="80" t="s">
        <v>34</v>
      </c>
      <c r="C145" s="80"/>
      <c r="D145" s="12" t="s">
        <v>31</v>
      </c>
      <c r="E145" s="17">
        <v>3</v>
      </c>
      <c r="F145" s="13"/>
    </row>
    <row r="146" spans="1:6" ht="12.95" customHeight="1" x14ac:dyDescent="0.25">
      <c r="A146" s="12">
        <v>26</v>
      </c>
      <c r="B146" s="69" t="s">
        <v>143</v>
      </c>
      <c r="C146" s="69"/>
      <c r="D146" s="12" t="s">
        <v>17</v>
      </c>
      <c r="E146" s="55">
        <v>27.6</v>
      </c>
      <c r="F146" s="13"/>
    </row>
    <row r="147" spans="1:6" ht="12.95" customHeight="1" x14ac:dyDescent="0.25">
      <c r="A147" s="14">
        <v>27</v>
      </c>
      <c r="B147" s="71" t="s">
        <v>144</v>
      </c>
      <c r="C147" s="71"/>
      <c r="D147" s="12" t="s">
        <v>17</v>
      </c>
      <c r="E147" s="17">
        <v>55</v>
      </c>
      <c r="F147" s="13"/>
    </row>
    <row r="148" spans="1:6" ht="12.95" customHeight="1" x14ac:dyDescent="0.25">
      <c r="A148" s="12">
        <v>28</v>
      </c>
      <c r="B148" s="71" t="s">
        <v>145</v>
      </c>
      <c r="C148" s="71"/>
      <c r="D148" s="12" t="s">
        <v>17</v>
      </c>
      <c r="E148" s="17">
        <v>31</v>
      </c>
      <c r="F148" s="13"/>
    </row>
    <row r="149" spans="1:6" ht="12.95" customHeight="1" x14ac:dyDescent="0.25">
      <c r="A149" s="14">
        <v>29</v>
      </c>
      <c r="B149" s="71" t="s">
        <v>146</v>
      </c>
      <c r="C149" s="71"/>
      <c r="D149" s="12" t="s">
        <v>17</v>
      </c>
      <c r="E149" s="17">
        <v>24</v>
      </c>
      <c r="F149" s="13"/>
    </row>
    <row r="150" spans="1:6" ht="12.95" customHeight="1" x14ac:dyDescent="0.25">
      <c r="A150" s="12">
        <v>30</v>
      </c>
      <c r="B150" s="80" t="s">
        <v>147</v>
      </c>
      <c r="C150" s="80"/>
      <c r="D150" s="12" t="s">
        <v>17</v>
      </c>
      <c r="E150" s="17">
        <v>11.6</v>
      </c>
      <c r="F150" s="13"/>
    </row>
    <row r="151" spans="1:6" ht="12.95" customHeight="1" x14ac:dyDescent="0.25">
      <c r="A151" s="14">
        <v>31</v>
      </c>
      <c r="B151" s="69" t="s">
        <v>148</v>
      </c>
      <c r="C151" s="69"/>
      <c r="D151" s="12" t="s">
        <v>9</v>
      </c>
      <c r="E151" s="16">
        <v>113</v>
      </c>
      <c r="F151" s="13"/>
    </row>
    <row r="152" spans="1:6" ht="12.95" customHeight="1" x14ac:dyDescent="0.25">
      <c r="A152" s="12">
        <v>32</v>
      </c>
      <c r="B152" s="69" t="s">
        <v>149</v>
      </c>
      <c r="C152" s="69"/>
      <c r="D152" s="12" t="s">
        <v>9</v>
      </c>
      <c r="E152" s="16">
        <v>69</v>
      </c>
      <c r="F152" s="13"/>
    </row>
    <row r="153" spans="1:6" ht="12.95" customHeight="1" x14ac:dyDescent="0.25">
      <c r="A153" s="14">
        <v>33</v>
      </c>
      <c r="B153" s="69" t="s">
        <v>150</v>
      </c>
      <c r="C153" s="69"/>
      <c r="D153" s="12" t="s">
        <v>45</v>
      </c>
      <c r="E153" s="17">
        <f>E152/E126*1000</f>
        <v>2.7292144608812596</v>
      </c>
      <c r="F153" s="13"/>
    </row>
    <row r="154" spans="1:6" ht="12.95" customHeight="1" x14ac:dyDescent="0.25">
      <c r="A154" s="12">
        <v>34</v>
      </c>
      <c r="B154" s="69" t="s">
        <v>151</v>
      </c>
      <c r="C154" s="69"/>
      <c r="D154" s="12" t="s">
        <v>47</v>
      </c>
      <c r="E154" s="17">
        <f>E152/E135</f>
        <v>0.47586206896551725</v>
      </c>
      <c r="F154" s="13"/>
    </row>
    <row r="155" spans="1:6" ht="12.95" customHeight="1" x14ac:dyDescent="0.25">
      <c r="A155" s="14">
        <v>35</v>
      </c>
      <c r="B155" s="69" t="s">
        <v>152</v>
      </c>
      <c r="C155" s="69"/>
      <c r="D155" s="12" t="s">
        <v>49</v>
      </c>
      <c r="E155" s="17">
        <v>2016.336</v>
      </c>
      <c r="F155" s="13"/>
    </row>
    <row r="156" spans="1:6" ht="12.95" customHeight="1" x14ac:dyDescent="0.25">
      <c r="A156" s="12">
        <v>36</v>
      </c>
      <c r="B156" s="69" t="s">
        <v>153</v>
      </c>
      <c r="C156" s="69"/>
      <c r="D156" s="12" t="s">
        <v>49</v>
      </c>
      <c r="E156" s="17">
        <v>67.016999999999996</v>
      </c>
      <c r="F156" s="13"/>
    </row>
    <row r="157" spans="1:6" ht="12.95" customHeight="1" x14ac:dyDescent="0.25">
      <c r="A157" s="14">
        <v>37</v>
      </c>
      <c r="B157" s="71" t="s">
        <v>154</v>
      </c>
      <c r="C157" s="71"/>
      <c r="D157" s="12" t="s">
        <v>51</v>
      </c>
      <c r="E157" s="17">
        <v>5.524</v>
      </c>
      <c r="F157" s="13"/>
    </row>
    <row r="158" spans="1:6" ht="12.95" customHeight="1" x14ac:dyDescent="0.25">
      <c r="A158" s="12">
        <v>38</v>
      </c>
      <c r="B158" s="69" t="s">
        <v>155</v>
      </c>
      <c r="C158" s="69"/>
      <c r="D158" s="12" t="s">
        <v>49</v>
      </c>
      <c r="E158" s="17">
        <v>2016.336</v>
      </c>
      <c r="F158" s="13"/>
    </row>
    <row r="159" spans="1:6" ht="12.95" customHeight="1" x14ac:dyDescent="0.25">
      <c r="A159" s="14">
        <v>39</v>
      </c>
      <c r="B159" s="71" t="s">
        <v>156</v>
      </c>
      <c r="C159" s="71"/>
      <c r="D159" s="12" t="s">
        <v>49</v>
      </c>
      <c r="E159" s="17">
        <v>2016.336</v>
      </c>
      <c r="F159" s="13"/>
    </row>
    <row r="160" spans="1:6" ht="12.95" customHeight="1" x14ac:dyDescent="0.25">
      <c r="A160" s="12">
        <v>40</v>
      </c>
      <c r="B160" s="71" t="s">
        <v>157</v>
      </c>
      <c r="C160" s="71"/>
      <c r="D160" s="12" t="s">
        <v>49</v>
      </c>
      <c r="E160" s="17">
        <v>0</v>
      </c>
      <c r="F160" s="13"/>
    </row>
    <row r="161" spans="1:6" ht="12.95" customHeight="1" x14ac:dyDescent="0.25">
      <c r="A161" s="14">
        <v>41</v>
      </c>
      <c r="B161" s="71" t="s">
        <v>158</v>
      </c>
      <c r="C161" s="71"/>
      <c r="D161" s="12" t="s">
        <v>51</v>
      </c>
      <c r="E161" s="17">
        <v>5.524</v>
      </c>
      <c r="F161" s="13"/>
    </row>
    <row r="162" spans="1:6" ht="12.95" customHeight="1" x14ac:dyDescent="0.25">
      <c r="A162" s="12">
        <v>42</v>
      </c>
      <c r="B162" s="69" t="s">
        <v>159</v>
      </c>
      <c r="C162" s="69"/>
      <c r="D162" s="12" t="s">
        <v>49</v>
      </c>
      <c r="E162" s="17">
        <v>0</v>
      </c>
      <c r="F162" s="18"/>
    </row>
    <row r="163" spans="1:6" ht="12.95" customHeight="1" x14ac:dyDescent="0.25">
      <c r="A163" s="14">
        <v>43</v>
      </c>
      <c r="B163" s="69" t="s">
        <v>160</v>
      </c>
      <c r="C163" s="69"/>
      <c r="D163" s="12" t="s">
        <v>17</v>
      </c>
      <c r="E163" s="17">
        <v>0</v>
      </c>
      <c r="F163" s="13"/>
    </row>
    <row r="164" spans="1:6" ht="12.95" customHeight="1" x14ac:dyDescent="0.25">
      <c r="A164" s="12">
        <v>44</v>
      </c>
      <c r="B164" s="69" t="s">
        <v>161</v>
      </c>
      <c r="C164" s="69"/>
      <c r="D164" s="12" t="s">
        <v>49</v>
      </c>
      <c r="E164" s="17">
        <v>0</v>
      </c>
      <c r="F164" s="18"/>
    </row>
    <row r="165" spans="1:6" ht="12.95" customHeight="1" x14ac:dyDescent="0.25">
      <c r="A165" s="14">
        <v>45</v>
      </c>
      <c r="B165" s="69" t="s">
        <v>162</v>
      </c>
      <c r="C165" s="69"/>
      <c r="D165" s="12" t="s">
        <v>17</v>
      </c>
      <c r="E165" s="17">
        <v>0</v>
      </c>
      <c r="F165" s="13"/>
    </row>
    <row r="166" spans="1:6" ht="12.95" customHeight="1" x14ac:dyDescent="0.25">
      <c r="A166" s="12">
        <v>46</v>
      </c>
      <c r="B166" s="69" t="s">
        <v>163</v>
      </c>
      <c r="C166" s="69"/>
      <c r="D166" s="12" t="s">
        <v>49</v>
      </c>
      <c r="E166" s="17">
        <v>0</v>
      </c>
      <c r="F166" s="13"/>
    </row>
    <row r="167" spans="1:6" ht="12.95" customHeight="1" x14ac:dyDescent="0.25">
      <c r="A167" s="14">
        <v>47</v>
      </c>
      <c r="B167" s="69" t="s">
        <v>164</v>
      </c>
      <c r="C167" s="69"/>
      <c r="D167" s="12" t="s">
        <v>17</v>
      </c>
      <c r="E167" s="28">
        <v>0</v>
      </c>
      <c r="F167" s="13"/>
    </row>
    <row r="168" spans="1:6" ht="12.95" customHeight="1" x14ac:dyDescent="0.25">
      <c r="A168" s="12">
        <v>48</v>
      </c>
      <c r="B168" s="69" t="s">
        <v>165</v>
      </c>
      <c r="C168" s="69"/>
      <c r="D168" s="12" t="s">
        <v>49</v>
      </c>
      <c r="E168" s="17">
        <v>1923.252</v>
      </c>
      <c r="F168" s="13"/>
    </row>
    <row r="169" spans="1:6" ht="12.95" customHeight="1" x14ac:dyDescent="0.25">
      <c r="A169" s="14">
        <v>49</v>
      </c>
      <c r="B169" s="79" t="s">
        <v>58</v>
      </c>
      <c r="C169" s="79"/>
      <c r="D169" s="12" t="s">
        <v>49</v>
      </c>
      <c r="E169" s="17">
        <v>1331.4559999999999</v>
      </c>
      <c r="F169" s="13"/>
    </row>
    <row r="170" spans="1:6" ht="12.95" customHeight="1" x14ac:dyDescent="0.25">
      <c r="A170" s="12">
        <v>50</v>
      </c>
      <c r="B170" s="69" t="s">
        <v>166</v>
      </c>
      <c r="C170" s="69"/>
      <c r="D170" s="12" t="s">
        <v>7</v>
      </c>
      <c r="E170" s="17">
        <v>1673</v>
      </c>
      <c r="F170" s="13"/>
    </row>
    <row r="171" spans="1:6" ht="12.95" customHeight="1" x14ac:dyDescent="0.25">
      <c r="A171" s="14">
        <v>51</v>
      </c>
      <c r="B171" s="69" t="s">
        <v>167</v>
      </c>
      <c r="C171" s="69"/>
      <c r="D171" s="12" t="s">
        <v>36</v>
      </c>
      <c r="E171" s="17">
        <f>E170/E135</f>
        <v>11.537931034482758</v>
      </c>
      <c r="F171" s="13"/>
    </row>
    <row r="172" spans="1:6" ht="12.95" customHeight="1" x14ac:dyDescent="0.25">
      <c r="A172" s="12">
        <v>52</v>
      </c>
      <c r="B172" s="69" t="s">
        <v>168</v>
      </c>
      <c r="C172" s="69"/>
      <c r="D172" s="12" t="s">
        <v>169</v>
      </c>
      <c r="E172" s="17">
        <v>9</v>
      </c>
      <c r="F172" s="13"/>
    </row>
    <row r="173" spans="1:6" ht="12.95" customHeight="1" x14ac:dyDescent="0.25">
      <c r="A173" s="14">
        <v>53</v>
      </c>
      <c r="B173" s="69" t="s">
        <v>170</v>
      </c>
      <c r="C173" s="69"/>
      <c r="D173" s="12" t="s">
        <v>116</v>
      </c>
      <c r="E173" s="30">
        <f>E172/E135</f>
        <v>6.2068965517241378E-2</v>
      </c>
      <c r="F173" s="13"/>
    </row>
    <row r="174" spans="1:6" ht="12.95" customHeight="1" x14ac:dyDescent="0.25">
      <c r="A174" s="12">
        <v>54</v>
      </c>
      <c r="B174" s="69" t="s">
        <v>171</v>
      </c>
      <c r="C174" s="69"/>
      <c r="D174" s="12" t="s">
        <v>70</v>
      </c>
      <c r="E174" s="17">
        <f>E155/E123*1000000/365</f>
        <v>114.48424386417595</v>
      </c>
      <c r="F174" s="13"/>
    </row>
    <row r="175" spans="1:6" ht="12.95" customHeight="1" x14ac:dyDescent="0.25">
      <c r="A175" s="14">
        <v>55</v>
      </c>
      <c r="B175" s="69" t="s">
        <v>172</v>
      </c>
      <c r="C175" s="69"/>
      <c r="D175" s="12" t="s">
        <v>70</v>
      </c>
      <c r="E175" s="17">
        <f>E159/E123*1000000/365</f>
        <v>114.48424386417595</v>
      </c>
      <c r="F175" s="13"/>
    </row>
    <row r="176" spans="1:6" ht="12.95" customHeight="1" x14ac:dyDescent="0.25">
      <c r="A176" s="12">
        <v>56</v>
      </c>
      <c r="B176" s="69" t="s">
        <v>173</v>
      </c>
      <c r="C176" s="69"/>
      <c r="D176" s="12" t="s">
        <v>7</v>
      </c>
      <c r="E176" s="17">
        <v>7</v>
      </c>
      <c r="F176" s="13"/>
    </row>
    <row r="177" spans="1:6" ht="12.95" customHeight="1" x14ac:dyDescent="0.25">
      <c r="A177" s="14">
        <v>57</v>
      </c>
      <c r="B177" s="69" t="s">
        <v>174</v>
      </c>
      <c r="C177" s="69"/>
      <c r="D177" s="12" t="s">
        <v>7</v>
      </c>
      <c r="E177" s="17">
        <v>2</v>
      </c>
      <c r="F177" s="13"/>
    </row>
    <row r="178" spans="1:6" ht="15" customHeight="1" x14ac:dyDescent="0.25">
      <c r="A178" s="12">
        <v>58</v>
      </c>
      <c r="B178" s="71" t="s">
        <v>175</v>
      </c>
      <c r="C178" s="71"/>
      <c r="D178" s="12" t="s">
        <v>7</v>
      </c>
      <c r="E178" s="17">
        <v>33</v>
      </c>
      <c r="F178" s="13"/>
    </row>
    <row r="179" spans="1:6" ht="12.95" customHeight="1" x14ac:dyDescent="0.25">
      <c r="A179" s="14">
        <v>59</v>
      </c>
      <c r="B179" s="71" t="s">
        <v>92</v>
      </c>
      <c r="C179" s="71"/>
      <c r="D179" s="12" t="s">
        <v>7</v>
      </c>
      <c r="E179" s="17">
        <v>5</v>
      </c>
      <c r="F179" s="13"/>
    </row>
    <row r="180" spans="1:6" ht="12.95" customHeight="1" x14ac:dyDescent="0.25">
      <c r="A180" s="12">
        <v>60</v>
      </c>
      <c r="B180" s="71" t="s">
        <v>176</v>
      </c>
      <c r="C180" s="71"/>
      <c r="D180" s="12" t="s">
        <v>7</v>
      </c>
      <c r="E180" s="16">
        <v>2</v>
      </c>
      <c r="F180" s="13"/>
    </row>
    <row r="181" spans="1:6" ht="12.95" customHeight="1" x14ac:dyDescent="0.25">
      <c r="A181" s="14">
        <v>61</v>
      </c>
      <c r="B181" s="79" t="s">
        <v>100</v>
      </c>
      <c r="C181" s="79"/>
      <c r="D181" s="12" t="s">
        <v>7</v>
      </c>
      <c r="E181" s="16">
        <v>0</v>
      </c>
      <c r="F181" s="13"/>
    </row>
    <row r="182" spans="1:6" ht="12.95" customHeight="1" x14ac:dyDescent="0.25">
      <c r="A182" s="12">
        <v>62</v>
      </c>
      <c r="B182" s="79" t="s">
        <v>215</v>
      </c>
      <c r="C182" s="79"/>
      <c r="D182" s="12" t="s">
        <v>7</v>
      </c>
      <c r="E182" s="16">
        <v>1</v>
      </c>
      <c r="F182" s="13"/>
    </row>
    <row r="183" spans="1:6" ht="12.95" customHeight="1" x14ac:dyDescent="0.25">
      <c r="A183" s="14">
        <v>63</v>
      </c>
      <c r="B183" s="81" t="s">
        <v>216</v>
      </c>
      <c r="C183" s="79"/>
      <c r="D183" s="12" t="s">
        <v>7</v>
      </c>
      <c r="E183" s="16">
        <v>1</v>
      </c>
      <c r="F183" s="13"/>
    </row>
    <row r="184" spans="1:6" ht="12.95" customHeight="1" x14ac:dyDescent="0.25">
      <c r="A184" s="12">
        <v>64</v>
      </c>
      <c r="B184" s="71" t="s">
        <v>103</v>
      </c>
      <c r="C184" s="71"/>
      <c r="D184" s="12" t="s">
        <v>7</v>
      </c>
      <c r="E184" s="16">
        <v>0</v>
      </c>
      <c r="F184" s="13"/>
    </row>
    <row r="185" spans="1:6" ht="12.95" customHeight="1" x14ac:dyDescent="0.25">
      <c r="A185" s="14">
        <v>65</v>
      </c>
      <c r="B185" s="77" t="s">
        <v>104</v>
      </c>
      <c r="C185" s="77"/>
      <c r="D185" s="12" t="s">
        <v>7</v>
      </c>
      <c r="E185" s="16">
        <v>1</v>
      </c>
      <c r="F185" s="13"/>
    </row>
    <row r="186" spans="1:6" ht="12.95" customHeight="1" x14ac:dyDescent="0.25">
      <c r="A186" s="12">
        <v>66</v>
      </c>
      <c r="B186" s="77" t="s">
        <v>105</v>
      </c>
      <c r="C186" s="77"/>
      <c r="D186" s="12" t="s">
        <v>7</v>
      </c>
      <c r="E186" s="16">
        <v>1</v>
      </c>
      <c r="F186" s="13"/>
    </row>
    <row r="187" spans="1:6" ht="12.95" customHeight="1" x14ac:dyDescent="0.25">
      <c r="A187" s="14">
        <v>67</v>
      </c>
      <c r="B187" s="77" t="s">
        <v>106</v>
      </c>
      <c r="C187" s="77"/>
      <c r="D187" s="12" t="s">
        <v>7</v>
      </c>
      <c r="E187" s="16">
        <v>8</v>
      </c>
      <c r="F187" s="13"/>
    </row>
    <row r="188" spans="1:6" ht="12.95" customHeight="1" x14ac:dyDescent="0.25">
      <c r="A188" s="12">
        <v>68</v>
      </c>
      <c r="B188" s="69" t="s">
        <v>177</v>
      </c>
      <c r="C188" s="69"/>
      <c r="D188" s="12" t="s">
        <v>51</v>
      </c>
      <c r="E188" s="17">
        <v>23.1</v>
      </c>
      <c r="F188" s="13"/>
    </row>
    <row r="189" spans="1:6" ht="12.95" customHeight="1" x14ac:dyDescent="0.25">
      <c r="A189" s="14">
        <v>69</v>
      </c>
      <c r="B189" s="71" t="s">
        <v>178</v>
      </c>
      <c r="C189" s="71"/>
      <c r="D189" s="12" t="s">
        <v>51</v>
      </c>
      <c r="E189" s="17">
        <v>23.1</v>
      </c>
      <c r="F189" s="13"/>
    </row>
    <row r="190" spans="1:6" ht="12.95" customHeight="1" x14ac:dyDescent="0.25">
      <c r="A190" s="12">
        <v>70</v>
      </c>
      <c r="B190" s="69" t="s">
        <v>179</v>
      </c>
      <c r="C190" s="69"/>
      <c r="D190" s="12" t="s">
        <v>51</v>
      </c>
      <c r="E190" s="17">
        <v>16.100000000000001</v>
      </c>
      <c r="F190" s="13"/>
    </row>
    <row r="191" spans="1:6" ht="12.95" customHeight="1" x14ac:dyDescent="0.25">
      <c r="A191" s="14">
        <v>71</v>
      </c>
      <c r="B191" s="69" t="s">
        <v>180</v>
      </c>
      <c r="C191" s="69"/>
      <c r="D191" s="12" t="s">
        <v>17</v>
      </c>
      <c r="E191" s="17">
        <v>23.9</v>
      </c>
      <c r="F191" s="31"/>
    </row>
    <row r="192" spans="1:6" ht="12.95" customHeight="1" x14ac:dyDescent="0.25">
      <c r="A192" s="12">
        <v>72</v>
      </c>
      <c r="B192" s="69" t="s">
        <v>181</v>
      </c>
      <c r="C192" s="69"/>
      <c r="D192" s="12" t="s">
        <v>17</v>
      </c>
      <c r="E192" s="17">
        <v>34.299999999999997</v>
      </c>
      <c r="F192" s="31"/>
    </row>
    <row r="193" spans="1:6" ht="12.95" customHeight="1" x14ac:dyDescent="0.25">
      <c r="A193" s="14">
        <v>73</v>
      </c>
      <c r="B193" s="69" t="s">
        <v>182</v>
      </c>
      <c r="C193" s="69"/>
      <c r="D193" s="12" t="s">
        <v>183</v>
      </c>
      <c r="E193" s="17">
        <v>1564.95</v>
      </c>
      <c r="F193" s="31"/>
    </row>
    <row r="194" spans="1:6" ht="12.95" customHeight="1" x14ac:dyDescent="0.25">
      <c r="A194" s="12">
        <v>74</v>
      </c>
      <c r="B194" s="2" t="s">
        <v>184</v>
      </c>
      <c r="C194" s="32"/>
      <c r="D194" s="12" t="s">
        <v>183</v>
      </c>
      <c r="E194" s="17">
        <v>1167.329</v>
      </c>
      <c r="F194" s="31"/>
    </row>
    <row r="195" spans="1:6" ht="23.1" customHeight="1" x14ac:dyDescent="0.25">
      <c r="A195" s="14">
        <v>75</v>
      </c>
      <c r="B195" s="69" t="s">
        <v>185</v>
      </c>
      <c r="C195" s="69"/>
      <c r="D195" s="33" t="s">
        <v>86</v>
      </c>
      <c r="E195" s="17">
        <f>E194/E193*100</f>
        <v>74.592095594108429</v>
      </c>
      <c r="F195" s="31"/>
    </row>
    <row r="196" spans="1:6" ht="12.95" customHeight="1" x14ac:dyDescent="0.25">
      <c r="A196" s="12">
        <v>76</v>
      </c>
      <c r="B196" s="71" t="s">
        <v>186</v>
      </c>
      <c r="C196" s="71"/>
      <c r="D196" s="12" t="s">
        <v>183</v>
      </c>
      <c r="E196" s="17">
        <v>374.07799999999997</v>
      </c>
      <c r="F196" s="31"/>
    </row>
    <row r="197" spans="1:6" ht="24.75" customHeight="1" x14ac:dyDescent="0.25">
      <c r="A197" s="14">
        <v>77</v>
      </c>
      <c r="B197" s="69" t="s">
        <v>187</v>
      </c>
      <c r="C197" s="69"/>
      <c r="D197" s="33" t="s">
        <v>86</v>
      </c>
      <c r="E197" s="17">
        <f>E196/E193*100</f>
        <v>23.903511294290549</v>
      </c>
      <c r="F197" s="31"/>
    </row>
    <row r="198" spans="1:6" ht="12.95" customHeight="1" x14ac:dyDescent="0.25">
      <c r="A198" s="12">
        <v>78</v>
      </c>
      <c r="B198" s="69" t="s">
        <v>188</v>
      </c>
      <c r="C198" s="69"/>
      <c r="D198" s="12" t="s">
        <v>119</v>
      </c>
      <c r="E198" s="17">
        <v>3626.6089999999999</v>
      </c>
      <c r="F198" s="13"/>
    </row>
    <row r="199" spans="1:6" ht="12.95" customHeight="1" x14ac:dyDescent="0.25">
      <c r="A199" s="14">
        <v>79</v>
      </c>
      <c r="B199" s="69" t="s">
        <v>189</v>
      </c>
      <c r="C199" s="69"/>
      <c r="D199" s="12" t="s">
        <v>86</v>
      </c>
      <c r="E199" s="34">
        <f>E193/E155</f>
        <v>0.77613552503154237</v>
      </c>
      <c r="F199" s="13"/>
    </row>
    <row r="200" spans="1:6" ht="12.95" customHeight="1" x14ac:dyDescent="0.25">
      <c r="A200" s="12">
        <v>80</v>
      </c>
      <c r="B200" s="69" t="s">
        <v>213</v>
      </c>
      <c r="C200" s="69"/>
      <c r="D200" s="12" t="s">
        <v>119</v>
      </c>
      <c r="E200" s="17">
        <v>27748.181</v>
      </c>
      <c r="F200" s="13"/>
    </row>
    <row r="201" spans="1:6" ht="12.95" customHeight="1" x14ac:dyDescent="0.25">
      <c r="A201" s="14">
        <v>81</v>
      </c>
      <c r="B201" s="69" t="s">
        <v>190</v>
      </c>
      <c r="C201" s="69"/>
      <c r="D201" s="12" t="s">
        <v>123</v>
      </c>
      <c r="E201" s="30">
        <f>E200/E168</f>
        <v>14.427740618494093</v>
      </c>
      <c r="F201" s="13"/>
    </row>
    <row r="202" spans="1:6" ht="12.95" customHeight="1" x14ac:dyDescent="0.25">
      <c r="A202" s="12">
        <v>82</v>
      </c>
      <c r="B202" s="69" t="s">
        <v>191</v>
      </c>
      <c r="C202" s="69"/>
      <c r="D202" s="12" t="s">
        <v>119</v>
      </c>
      <c r="E202" s="17">
        <v>6452.3209999999999</v>
      </c>
      <c r="F202" s="13"/>
    </row>
    <row r="203" spans="1:6" ht="12.95" customHeight="1" x14ac:dyDescent="0.25">
      <c r="A203" s="14">
        <v>83</v>
      </c>
      <c r="B203" s="69" t="s">
        <v>192</v>
      </c>
      <c r="C203" s="69"/>
      <c r="D203" s="12" t="s">
        <v>17</v>
      </c>
      <c r="E203" s="19">
        <f>E202/E200*100</f>
        <v>23.253131439498681</v>
      </c>
      <c r="F203" s="13"/>
    </row>
    <row r="204" spans="1:6" ht="12.95" customHeight="1" x14ac:dyDescent="0.25">
      <c r="A204" s="12">
        <v>84</v>
      </c>
      <c r="B204" s="69" t="s">
        <v>193</v>
      </c>
      <c r="C204" s="69"/>
      <c r="D204" s="12" t="s">
        <v>17</v>
      </c>
      <c r="E204" s="19">
        <f>E198/E200*100</f>
        <v>13.069717975387288</v>
      </c>
      <c r="F204" s="13"/>
    </row>
    <row r="205" spans="1:6" ht="12.95" customHeight="1" x14ac:dyDescent="0.25">
      <c r="A205" s="14">
        <v>85</v>
      </c>
      <c r="B205" s="82" t="s">
        <v>129</v>
      </c>
      <c r="C205" s="82"/>
      <c r="D205" s="12" t="s">
        <v>119</v>
      </c>
      <c r="E205" s="17">
        <v>12482</v>
      </c>
      <c r="F205" s="13"/>
    </row>
    <row r="206" spans="1:6" ht="12.95" customHeight="1" x14ac:dyDescent="0.25">
      <c r="A206" s="12">
        <v>86</v>
      </c>
      <c r="B206" s="69" t="s">
        <v>130</v>
      </c>
      <c r="C206" s="69"/>
      <c r="D206" s="12" t="s">
        <v>119</v>
      </c>
      <c r="E206" s="17">
        <v>0</v>
      </c>
      <c r="F206" s="13"/>
    </row>
    <row r="207" spans="1:6" ht="12.95" customHeight="1" x14ac:dyDescent="0.25">
      <c r="A207" s="14">
        <v>87</v>
      </c>
      <c r="B207" s="69" t="s">
        <v>194</v>
      </c>
      <c r="C207" s="69"/>
      <c r="D207" s="12" t="s">
        <v>17</v>
      </c>
      <c r="E207" s="19">
        <f>E205/E200*100</f>
        <v>44.983128804010612</v>
      </c>
      <c r="F207" s="13"/>
    </row>
    <row r="208" spans="1:6" ht="12.75" customHeight="1" x14ac:dyDescent="0.25">
      <c r="A208" s="35"/>
      <c r="B208" s="85"/>
      <c r="C208" s="85"/>
      <c r="D208" s="35"/>
      <c r="E208" s="1"/>
    </row>
    <row r="209" spans="1:5" ht="12.95" customHeight="1" x14ac:dyDescent="0.25">
      <c r="A209" s="35"/>
      <c r="B209" s="86" t="s">
        <v>195</v>
      </c>
      <c r="C209" s="86"/>
      <c r="D209" s="35"/>
      <c r="E209" s="1"/>
    </row>
    <row r="210" spans="1:5" ht="12.95" customHeight="1" x14ac:dyDescent="0.25">
      <c r="A210" s="20"/>
      <c r="B210" s="69"/>
      <c r="C210" s="69"/>
      <c r="D210" s="35"/>
      <c r="E210" s="1"/>
    </row>
    <row r="211" spans="1:5" ht="12.95" customHeight="1" x14ac:dyDescent="0.25">
      <c r="A211" s="35"/>
      <c r="B211" s="83" t="s">
        <v>196</v>
      </c>
      <c r="C211" s="83"/>
      <c r="D211" s="1" t="s">
        <v>7</v>
      </c>
      <c r="E211" s="64">
        <v>652</v>
      </c>
    </row>
    <row r="212" spans="1:5" ht="18" customHeight="1" x14ac:dyDescent="0.25">
      <c r="A212" s="35"/>
      <c r="B212" s="83" t="s">
        <v>197</v>
      </c>
      <c r="C212" s="83"/>
      <c r="D212" s="1" t="s">
        <v>7</v>
      </c>
      <c r="E212" s="66">
        <v>23853</v>
      </c>
    </row>
    <row r="213" spans="1:5" ht="18" customHeight="1" x14ac:dyDescent="0.25">
      <c r="A213" s="35"/>
      <c r="B213" s="83" t="s">
        <v>198</v>
      </c>
      <c r="C213" s="83"/>
      <c r="D213" s="1" t="s">
        <v>7</v>
      </c>
      <c r="E213" s="66">
        <v>14311</v>
      </c>
    </row>
    <row r="214" spans="1:5" ht="20.25" customHeight="1" x14ac:dyDescent="0.25">
      <c r="A214" s="35"/>
      <c r="B214" s="83" t="s">
        <v>199</v>
      </c>
      <c r="C214" s="83"/>
      <c r="D214" s="1" t="s">
        <v>7</v>
      </c>
      <c r="E214" s="64">
        <v>0</v>
      </c>
    </row>
    <row r="215" spans="1:5" ht="16.5" customHeight="1" x14ac:dyDescent="0.25">
      <c r="A215" s="35"/>
      <c r="B215" s="83" t="s">
        <v>200</v>
      </c>
      <c r="C215" s="83"/>
      <c r="D215" s="1" t="s">
        <v>7</v>
      </c>
      <c r="E215" s="66">
        <v>21893</v>
      </c>
    </row>
    <row r="216" spans="1:5" ht="18" customHeight="1" x14ac:dyDescent="0.25">
      <c r="A216" s="35"/>
      <c r="B216" s="83" t="s">
        <v>201</v>
      </c>
      <c r="C216" s="83"/>
      <c r="D216" s="1" t="s">
        <v>7</v>
      </c>
      <c r="E216" s="66">
        <v>8579</v>
      </c>
    </row>
    <row r="217" spans="1:5" ht="12.95" customHeight="1" x14ac:dyDescent="0.25">
      <c r="A217" s="35"/>
      <c r="B217" s="36"/>
      <c r="C217" s="36"/>
      <c r="D217" s="38"/>
      <c r="E217" s="64"/>
    </row>
    <row r="218" spans="1:5" ht="12.95" customHeight="1" x14ac:dyDescent="0.25">
      <c r="A218" s="35"/>
      <c r="B218" s="35"/>
      <c r="C218" s="35"/>
      <c r="D218" s="35"/>
      <c r="E218" s="64"/>
    </row>
    <row r="219" spans="1:5" ht="12.95" customHeight="1" x14ac:dyDescent="0.25">
      <c r="A219" s="20" t="s">
        <v>202</v>
      </c>
      <c r="B219" s="84" t="s">
        <v>203</v>
      </c>
      <c r="C219" s="84"/>
      <c r="D219" s="35"/>
      <c r="E219" s="64"/>
    </row>
    <row r="220" spans="1:5" ht="12.95" customHeight="1" x14ac:dyDescent="0.25">
      <c r="A220" s="20"/>
      <c r="B220" s="3" t="s">
        <v>204</v>
      </c>
      <c r="C220" s="12" t="s">
        <v>205</v>
      </c>
      <c r="D220" s="35"/>
      <c r="E220" s="64">
        <v>72029</v>
      </c>
    </row>
    <row r="221" spans="1:5" ht="24" customHeight="1" x14ac:dyDescent="0.25">
      <c r="A221" s="20">
        <v>1</v>
      </c>
      <c r="B221" s="2" t="s">
        <v>209</v>
      </c>
      <c r="C221" s="37"/>
      <c r="D221" s="35"/>
      <c r="E221" s="66">
        <v>67288</v>
      </c>
    </row>
    <row r="222" spans="1:5" ht="21.75" customHeight="1" x14ac:dyDescent="0.25">
      <c r="A222" s="20">
        <v>3</v>
      </c>
      <c r="B222" s="2" t="s">
        <v>210</v>
      </c>
      <c r="C222" s="37"/>
      <c r="D222" s="35"/>
      <c r="E222" s="66">
        <v>2737</v>
      </c>
    </row>
    <row r="223" spans="1:5" ht="21.75" customHeight="1" x14ac:dyDescent="0.25">
      <c r="A223" s="20">
        <v>4</v>
      </c>
      <c r="B223" s="2" t="s">
        <v>206</v>
      </c>
      <c r="C223" s="37"/>
      <c r="D223" s="35"/>
      <c r="E223" s="66">
        <v>2004</v>
      </c>
    </row>
    <row r="224" spans="1:5" ht="12.95" customHeight="1" x14ac:dyDescent="0.25">
      <c r="A224" s="12" t="s">
        <v>207</v>
      </c>
      <c r="B224" s="84" t="s">
        <v>208</v>
      </c>
      <c r="C224" s="84"/>
      <c r="D224" s="35"/>
      <c r="E224" s="66"/>
    </row>
    <row r="225" spans="1:5" ht="18" customHeight="1" x14ac:dyDescent="0.25">
      <c r="A225" s="20"/>
      <c r="B225" s="2" t="s">
        <v>204</v>
      </c>
      <c r="C225" s="20" t="s">
        <v>205</v>
      </c>
      <c r="D225" s="35"/>
      <c r="E225" s="66">
        <v>48253</v>
      </c>
    </row>
    <row r="226" spans="1:5" ht="21.75" customHeight="1" x14ac:dyDescent="0.25">
      <c r="A226" s="20">
        <v>1</v>
      </c>
      <c r="B226" s="2" t="s">
        <v>209</v>
      </c>
      <c r="C226" s="37"/>
      <c r="D226" s="35"/>
      <c r="E226" s="66">
        <v>46720</v>
      </c>
    </row>
    <row r="227" spans="1:5" ht="18" customHeight="1" x14ac:dyDescent="0.25">
      <c r="A227" s="20">
        <v>3</v>
      </c>
      <c r="B227" s="2" t="s">
        <v>211</v>
      </c>
      <c r="C227" s="37"/>
      <c r="D227" s="35"/>
      <c r="E227" s="66">
        <v>161</v>
      </c>
    </row>
    <row r="228" spans="1:5" ht="20.25" customHeight="1" x14ac:dyDescent="0.25">
      <c r="A228" s="20">
        <v>4</v>
      </c>
      <c r="B228" s="2" t="s">
        <v>206</v>
      </c>
      <c r="C228" s="37"/>
      <c r="D228" s="35"/>
      <c r="E228" s="66">
        <v>1372</v>
      </c>
    </row>
    <row r="229" spans="1:5" ht="20.25" customHeight="1" x14ac:dyDescent="0.25">
      <c r="A229" s="88"/>
      <c r="B229" s="88"/>
      <c r="C229" s="88"/>
      <c r="D229" s="39"/>
      <c r="E229" s="40"/>
    </row>
    <row r="230" spans="1:5" ht="12.75" customHeight="1" x14ac:dyDescent="0.25">
      <c r="A230" s="41"/>
      <c r="B230" s="42"/>
      <c r="C230" s="43"/>
      <c r="D230" s="39"/>
      <c r="E230" s="40"/>
    </row>
    <row r="231" spans="1:5" ht="27.4" customHeight="1" x14ac:dyDescent="0.25">
      <c r="A231" s="90"/>
      <c r="B231" s="90"/>
      <c r="C231" s="44"/>
      <c r="D231" s="91"/>
      <c r="E231" s="91"/>
    </row>
    <row r="232" spans="1:5" ht="14.25" customHeight="1" x14ac:dyDescent="0.25">
      <c r="A232" s="95"/>
      <c r="B232" s="95"/>
      <c r="C232" s="46"/>
      <c r="D232" s="87"/>
      <c r="E232" s="87"/>
    </row>
    <row r="233" spans="1:5" ht="13.5" customHeight="1" x14ac:dyDescent="0.25">
      <c r="A233" s="47"/>
      <c r="B233" s="48"/>
      <c r="C233" s="8"/>
      <c r="D233" s="8"/>
      <c r="E233" s="49"/>
    </row>
    <row r="234" spans="1:5" ht="206.25" hidden="1" customHeight="1" x14ac:dyDescent="0.25">
      <c r="A234" s="50"/>
      <c r="B234" s="48"/>
      <c r="C234" s="48"/>
      <c r="D234" s="51"/>
      <c r="E234" s="45"/>
    </row>
    <row r="235" spans="1:5" ht="15.75" x14ac:dyDescent="0.25">
      <c r="A235" s="92"/>
      <c r="B235" s="92"/>
      <c r="C235" s="45"/>
      <c r="D235" s="91"/>
      <c r="E235" s="91"/>
    </row>
    <row r="236" spans="1:5" ht="12.95" customHeight="1" x14ac:dyDescent="0.25">
      <c r="A236" s="52"/>
      <c r="B236" s="53"/>
      <c r="C236" s="46"/>
      <c r="D236" s="87"/>
      <c r="E236" s="87"/>
    </row>
    <row r="237" spans="1:5" ht="28.5" customHeight="1" x14ac:dyDescent="0.25">
      <c r="A237" s="93"/>
      <c r="B237" s="93"/>
      <c r="C237" s="54"/>
      <c r="D237" s="94"/>
      <c r="E237" s="94"/>
    </row>
    <row r="238" spans="1:5" ht="15.75" customHeight="1" x14ac:dyDescent="0.25">
      <c r="A238" s="89"/>
      <c r="B238" s="89"/>
      <c r="C238" s="46"/>
      <c r="D238" s="87"/>
      <c r="E238" s="87"/>
    </row>
  </sheetData>
  <mergeCells count="231">
    <mergeCell ref="D232:E232"/>
    <mergeCell ref="B224:C224"/>
    <mergeCell ref="A229:C229"/>
    <mergeCell ref="A238:B238"/>
    <mergeCell ref="D238:E238"/>
    <mergeCell ref="D236:E236"/>
    <mergeCell ref="A231:B231"/>
    <mergeCell ref="D231:E231"/>
    <mergeCell ref="A235:B235"/>
    <mergeCell ref="D235:E235"/>
    <mergeCell ref="A237:B237"/>
    <mergeCell ref="D237:E237"/>
    <mergeCell ref="A232:B232"/>
    <mergeCell ref="B216:C216"/>
    <mergeCell ref="B219:C219"/>
    <mergeCell ref="B207:C207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01:C201"/>
    <mergeCell ref="B202:C202"/>
    <mergeCell ref="B203:C203"/>
    <mergeCell ref="B204:C204"/>
    <mergeCell ref="B205:C205"/>
    <mergeCell ref="B206:C206"/>
    <mergeCell ref="B184:C184"/>
    <mergeCell ref="B185:C185"/>
    <mergeCell ref="B197:C197"/>
    <mergeCell ref="B198:C198"/>
    <mergeCell ref="B199:C199"/>
    <mergeCell ref="B200:C200"/>
    <mergeCell ref="B195:C195"/>
    <mergeCell ref="B196:C196"/>
    <mergeCell ref="B188:C188"/>
    <mergeCell ref="B189:C189"/>
    <mergeCell ref="B190:C190"/>
    <mergeCell ref="B191:C191"/>
    <mergeCell ref="B192:C192"/>
    <mergeCell ref="B193:C193"/>
    <mergeCell ref="B176:C176"/>
    <mergeCell ref="B177:C177"/>
    <mergeCell ref="B186:C186"/>
    <mergeCell ref="B187:C187"/>
    <mergeCell ref="B178:C178"/>
    <mergeCell ref="B179:C179"/>
    <mergeCell ref="B180:C180"/>
    <mergeCell ref="B181:C181"/>
    <mergeCell ref="B182:C182"/>
    <mergeCell ref="B183:C183"/>
    <mergeCell ref="B174:C174"/>
    <mergeCell ref="B175:C175"/>
    <mergeCell ref="B164:C164"/>
    <mergeCell ref="B165:C165"/>
    <mergeCell ref="B166:C166"/>
    <mergeCell ref="B167:C167"/>
    <mergeCell ref="B170:C170"/>
    <mergeCell ref="B171:C171"/>
    <mergeCell ref="B172:C172"/>
    <mergeCell ref="B173:C173"/>
    <mergeCell ref="B168:C168"/>
    <mergeCell ref="B169:C169"/>
    <mergeCell ref="B158:C158"/>
    <mergeCell ref="B159:C159"/>
    <mergeCell ref="B160:C160"/>
    <mergeCell ref="B161:C161"/>
    <mergeCell ref="B162:C162"/>
    <mergeCell ref="B163:C163"/>
    <mergeCell ref="B156:C156"/>
    <mergeCell ref="B157:C157"/>
    <mergeCell ref="B146:C146"/>
    <mergeCell ref="B147:C147"/>
    <mergeCell ref="B148:C148"/>
    <mergeCell ref="B149:C149"/>
    <mergeCell ref="B152:C152"/>
    <mergeCell ref="B153:C153"/>
    <mergeCell ref="B154:C154"/>
    <mergeCell ref="B155:C155"/>
    <mergeCell ref="B150:C150"/>
    <mergeCell ref="B151:C151"/>
    <mergeCell ref="B140:C140"/>
    <mergeCell ref="B141:C141"/>
    <mergeCell ref="B142:C142"/>
    <mergeCell ref="B143:C143"/>
    <mergeCell ref="B144:C144"/>
    <mergeCell ref="B145:C145"/>
    <mergeCell ref="B138:C138"/>
    <mergeCell ref="B139:C139"/>
    <mergeCell ref="B128:C128"/>
    <mergeCell ref="B129:C129"/>
    <mergeCell ref="B130:C130"/>
    <mergeCell ref="B131:C131"/>
    <mergeCell ref="B134:C134"/>
    <mergeCell ref="B135:C135"/>
    <mergeCell ref="B136:C136"/>
    <mergeCell ref="B137:C137"/>
    <mergeCell ref="B132:C132"/>
    <mergeCell ref="B133:C133"/>
    <mergeCell ref="B122:C122"/>
    <mergeCell ref="B123:C123"/>
    <mergeCell ref="B124:C124"/>
    <mergeCell ref="B125:C125"/>
    <mergeCell ref="B126:C126"/>
    <mergeCell ref="B127:C127"/>
    <mergeCell ref="B120:C120"/>
    <mergeCell ref="B121:C121"/>
    <mergeCell ref="B110:C110"/>
    <mergeCell ref="B111:C111"/>
    <mergeCell ref="B112:C112"/>
    <mergeCell ref="B113:C113"/>
    <mergeCell ref="B116:C116"/>
    <mergeCell ref="B117:C117"/>
    <mergeCell ref="B118:C118"/>
    <mergeCell ref="B119:C119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102:C102"/>
    <mergeCell ref="B103:C103"/>
    <mergeCell ref="B92:C92"/>
    <mergeCell ref="B93:C93"/>
    <mergeCell ref="B94:C94"/>
    <mergeCell ref="B95:C95"/>
    <mergeCell ref="B98:C98"/>
    <mergeCell ref="B99:C99"/>
    <mergeCell ref="B100:C100"/>
    <mergeCell ref="B101:C101"/>
    <mergeCell ref="B96:C96"/>
    <mergeCell ref="B97:C97"/>
    <mergeCell ref="B86:C86"/>
    <mergeCell ref="B87:C87"/>
    <mergeCell ref="B88:C88"/>
    <mergeCell ref="B89:C89"/>
    <mergeCell ref="B90:C90"/>
    <mergeCell ref="B91:C91"/>
    <mergeCell ref="B84:C84"/>
    <mergeCell ref="B85:C85"/>
    <mergeCell ref="B74:C74"/>
    <mergeCell ref="B75:C75"/>
    <mergeCell ref="B76:C76"/>
    <mergeCell ref="B77:C77"/>
    <mergeCell ref="B80:C80"/>
    <mergeCell ref="B81:C81"/>
    <mergeCell ref="B82:C82"/>
    <mergeCell ref="B83:C83"/>
    <mergeCell ref="B78:C78"/>
    <mergeCell ref="B79:C79"/>
    <mergeCell ref="B68:C68"/>
    <mergeCell ref="B69:C69"/>
    <mergeCell ref="B70:C70"/>
    <mergeCell ref="B71:C71"/>
    <mergeCell ref="B72:C72"/>
    <mergeCell ref="B73:C73"/>
    <mergeCell ref="B66:C66"/>
    <mergeCell ref="B67:C67"/>
    <mergeCell ref="B56:C56"/>
    <mergeCell ref="B57:C57"/>
    <mergeCell ref="B58:C58"/>
    <mergeCell ref="B59:C59"/>
    <mergeCell ref="B62:C62"/>
    <mergeCell ref="B63:C63"/>
    <mergeCell ref="B64:C64"/>
    <mergeCell ref="B65:C65"/>
    <mergeCell ref="B60:C60"/>
    <mergeCell ref="B61:C61"/>
    <mergeCell ref="B50:C50"/>
    <mergeCell ref="B51:C51"/>
    <mergeCell ref="B52:C52"/>
    <mergeCell ref="B53:C53"/>
    <mergeCell ref="B54:C54"/>
    <mergeCell ref="B55:C55"/>
    <mergeCell ref="B48:C48"/>
    <mergeCell ref="B49:C49"/>
    <mergeCell ref="B38:C38"/>
    <mergeCell ref="B39:C39"/>
    <mergeCell ref="B40:C40"/>
    <mergeCell ref="B41:C41"/>
    <mergeCell ref="B44:C44"/>
    <mergeCell ref="B45:C45"/>
    <mergeCell ref="B46:C46"/>
    <mergeCell ref="B47:C47"/>
    <mergeCell ref="B42:C42"/>
    <mergeCell ref="B43:C43"/>
    <mergeCell ref="B32:C32"/>
    <mergeCell ref="B33:C33"/>
    <mergeCell ref="B34:C34"/>
    <mergeCell ref="B35:C35"/>
    <mergeCell ref="B36:C36"/>
    <mergeCell ref="B37:C37"/>
    <mergeCell ref="B30:C30"/>
    <mergeCell ref="B31:C31"/>
    <mergeCell ref="B20:C20"/>
    <mergeCell ref="B21:C21"/>
    <mergeCell ref="B22:C22"/>
    <mergeCell ref="B23:C23"/>
    <mergeCell ref="B26:C26"/>
    <mergeCell ref="B27:C27"/>
    <mergeCell ref="B28:C28"/>
    <mergeCell ref="B29:C29"/>
    <mergeCell ref="B24:C24"/>
    <mergeCell ref="B25:C25"/>
    <mergeCell ref="B17:C17"/>
    <mergeCell ref="B18:C18"/>
    <mergeCell ref="B19:C19"/>
    <mergeCell ref="B13:C13"/>
    <mergeCell ref="A2:E2"/>
    <mergeCell ref="B3:E3"/>
    <mergeCell ref="B8:C8"/>
    <mergeCell ref="B9:C9"/>
    <mergeCell ref="B10:C10"/>
    <mergeCell ref="B11:C11"/>
    <mergeCell ref="B15:C15"/>
    <mergeCell ref="B5:E5"/>
    <mergeCell ref="G5:H5"/>
    <mergeCell ref="B6:C6"/>
    <mergeCell ref="B7:C7"/>
    <mergeCell ref="G3:H3"/>
    <mergeCell ref="B4:E4"/>
    <mergeCell ref="G4:H4"/>
    <mergeCell ref="B14:C14"/>
    <mergeCell ref="B12:C12"/>
    <mergeCell ref="B16:C16"/>
  </mergeCells>
  <phoneticPr fontId="0" type="noConversion"/>
  <printOptions horizontalCentered="1"/>
  <pageMargins left="0.78740157480314965" right="0.19685039370078741" top="0.70866141732283472" bottom="0.31496062992125984" header="0.51181102362204722" footer="0.51181102362204722"/>
  <pageSetup paperSize="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Лист1!Print_Area_1</vt:lpstr>
      <vt:lpstr>Print_Area_1</vt:lpstr>
      <vt:lpstr>Лист1!оолл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Ілля І. Алмаєв</dc:creator>
  <cp:lastModifiedBy>Наталья Подкуйко</cp:lastModifiedBy>
  <cp:revision>0</cp:revision>
  <cp:lastPrinted>2020-02-27T07:11:29Z</cp:lastPrinted>
  <dcterms:created xsi:type="dcterms:W3CDTF">2012-04-12T06:43:31Z</dcterms:created>
  <dcterms:modified xsi:type="dcterms:W3CDTF">2020-02-27T07:12:06Z</dcterms:modified>
</cp:coreProperties>
</file>