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1A62A88B-5331-4748-880C-78640260AFBE}" xr6:coauthVersionLast="45" xr6:coauthVersionMax="45" xr10:uidLastSave="{00000000-0000-0000-0000-000000000000}"/>
  <bookViews>
    <workbookView xWindow="-120" yWindow="-120" windowWidth="15600" windowHeight="11160" xr2:uid="{00000000-000D-0000-FFFF-FFFF00000000}"/>
  </bookViews>
  <sheets>
    <sheet name="2021" sheetId="2" r:id="rId1"/>
  </sheets>
  <definedNames>
    <definedName name="_xlnm.Print_Titles" localSheetId="0">'2021'!$13:$17</definedName>
    <definedName name="_xlnm.Print_Area" localSheetId="0">'2021'!$A$2:$O$135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0" i="2" l="1"/>
  <c r="L18" i="2" l="1"/>
  <c r="J18" i="2"/>
  <c r="I18" i="2"/>
  <c r="H18" i="2"/>
  <c r="G18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K85" i="2"/>
  <c r="F85" i="2" s="1"/>
  <c r="K84" i="2"/>
  <c r="F84" i="2" s="1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2" i="2"/>
  <c r="F51" i="2"/>
  <c r="F50" i="2"/>
  <c r="F49" i="2"/>
  <c r="F48" i="2"/>
  <c r="F44" i="2"/>
  <c r="F43" i="2"/>
  <c r="F42" i="2"/>
  <c r="F41" i="2"/>
  <c r="F40" i="2"/>
  <c r="F38" i="2"/>
  <c r="F37" i="2"/>
  <c r="F36" i="2"/>
  <c r="F35" i="2"/>
  <c r="F34" i="2"/>
  <c r="F33" i="2"/>
  <c r="F32" i="2"/>
  <c r="F31" i="2"/>
  <c r="F29" i="2"/>
  <c r="F28" i="2"/>
  <c r="F27" i="2"/>
  <c r="F26" i="2"/>
  <c r="F25" i="2"/>
  <c r="K24" i="2"/>
  <c r="F24" i="2" s="1"/>
  <c r="F23" i="2"/>
  <c r="F22" i="2"/>
  <c r="F21" i="2"/>
  <c r="F20" i="2"/>
  <c r="F19" i="2"/>
  <c r="F18" i="2" s="1"/>
  <c r="K18" i="2" l="1"/>
  <c r="Q19" i="2" s="1"/>
</calcChain>
</file>

<file path=xl/sharedStrings.xml><?xml version="1.0" encoding="utf-8"?>
<sst xmlns="http://schemas.openxmlformats.org/spreadsheetml/2006/main" count="538" uniqueCount="341">
  <si>
    <t>№ з/п</t>
  </si>
  <si>
    <t>Всього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</si>
  <si>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</si>
  <si>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</si>
  <si>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</si>
  <si>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</si>
  <si>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</si>
  <si>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районний (міський, селищний, сільський) бюджет</t>
  </si>
  <si>
    <t>Виконавець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</si>
  <si>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</si>
  <si>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</si>
  <si>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</si>
  <si>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</si>
  <si>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Управління освіти Бахмутської міської ради</t>
  </si>
  <si>
    <t>Реконструкція будівлі Бахмутського навчально-виховного комплексу “Загальноосвітня школа I—III ступеня № 11  ім. Артема багатопрофільний ліцей” Бахмутської міської ради Донецької області, розташованого за адресою: м. Бахмут, вул. Миру, 22 (коригування)</t>
  </si>
  <si>
    <t>Реконструкція будівлі Бахмутської загальноосвітньої школи I—III ступеня № 12 Бахмутської міської ради Донецької області, розташованої за адресою:м. Бахмут, вул. Леваневського, 111 (коригування)</t>
  </si>
  <si>
    <t>УРМГ та КБ</t>
  </si>
  <si>
    <t>Реконструкція гуртожитку по вул. Сибірцева, 25 в м. Бахмут Донецької області" (коригування)</t>
  </si>
  <si>
    <t>Реконструкція гуртожитку по бул. Металургів, 2, у м. Бахмуті Донецької області (коригування)</t>
  </si>
  <si>
    <t>Департамент капітального будівництва Донецької ОДА</t>
  </si>
  <si>
    <t>розпорядження 548</t>
  </si>
  <si>
    <t>РАЗОМ по ОТГ:</t>
  </si>
  <si>
    <r>
      <t>загальна площа - 2858,1 м</t>
    </r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 (розраховано на 132 ліжко/місця)</t>
    </r>
  </si>
  <si>
    <r>
      <t>загальна площа - 1147,47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    (24 кімнати)</t>
    </r>
  </si>
  <si>
    <t xml:space="preserve">Потреба у фінансуванні на 2021 рік, тис.грн.  </t>
  </si>
  <si>
    <t>Назва проєкту</t>
  </si>
  <si>
    <t>Термін реалізації проєкту</t>
  </si>
  <si>
    <t>Кошторисна вартість проєкту,
тис.грн.</t>
  </si>
  <si>
    <t>Результативність реалізації проєкту
(характеристика,  потужність відповідних об'єктів)</t>
  </si>
  <si>
    <t>Відповідність Плану заходів з реалізації  Стратегії розвитку Бахмутської міської об'єднаної територіальної громади на 2020-2022 роки (номер та назва технічного завдання) а</t>
  </si>
  <si>
    <r>
      <t>загальна площа - 9417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- 1398             </t>
    </r>
  </si>
  <si>
    <r>
      <t>загальна площа - 5078,1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, разрахункова кількість місць - 958             </t>
    </r>
  </si>
  <si>
    <t>Реконструкція магістральних мереж водопостачання по вул. Оборони, вул. Колпакової в м. Бахмут Донецької області" (продовження робіт)</t>
  </si>
  <si>
    <t>відремонтовано магістральні мережі протяжністю 4651,5 мп</t>
  </si>
  <si>
    <r>
      <t>побудовано трьохповерхову будівлю загальною площею 2443,8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, організація до 90  робочих місць, 180 відвідувачів одночасно</t>
    </r>
  </si>
  <si>
    <t>В.1.2. Підвищення енергоефективності будівель бюджетної сфери громади</t>
  </si>
  <si>
    <t>С.2.2. Розвиток вторинного рівня надання медичних послуг</t>
  </si>
  <si>
    <t xml:space="preserve">В.1.3. Підвищення енергоощадності систем водопостачання та водовідведення </t>
  </si>
  <si>
    <t>В.2.1. Оптимізація ресурсо- та енергоспоживання житлової сфери</t>
  </si>
  <si>
    <t>С.1.3. Підвищення якості та доступності адміністративних та соціальних послуг</t>
  </si>
  <si>
    <t>ЄІБ                                 І Пул</t>
  </si>
  <si>
    <t>ЄІБ                                 ІІ Пул</t>
  </si>
  <si>
    <r>
      <t>загальна площа - 2004,4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                            (72 кімнати)</t>
    </r>
  </si>
  <si>
    <r>
      <t>відремонтовано будівлю площею 785,7 м</t>
    </r>
    <r>
      <rPr>
        <vertAlign val="superscript"/>
        <sz val="11"/>
        <color theme="1"/>
        <rFont val="Times New Roman"/>
        <family val="1"/>
        <charset val="204"/>
      </rPr>
      <t>2</t>
    </r>
  </si>
  <si>
    <t>С.3.4. Спортивна громада</t>
  </si>
  <si>
    <t>ДФРР</t>
  </si>
  <si>
    <t>2020-2021</t>
  </si>
  <si>
    <r>
      <t>відремонтовано будівлю площею 5782,5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</si>
  <si>
    <t>С.3.1. Підвищення ефективності мережі закладів освіти та якості освітніх послуг</t>
  </si>
  <si>
    <t>Реконструкція ділянки водопроводу Д-300 мм від РЧВ «Східний» до пров. 3-й Ломоносівський у м. Бахмут Донецької області</t>
  </si>
  <si>
    <t>відремонтовано ділянку водопроводу протяжністю           3,823 км</t>
  </si>
  <si>
    <t>Реконструкція ділянки водопроводу діаметром 500 мм від 1-й пров. Шевченко до РЧВ «Східний» в  м. Бахмут Донецької області (коригування)</t>
  </si>
  <si>
    <t>відремонтовано ділянку водопроводу протяжністю           2,005 км</t>
  </si>
  <si>
    <t xml:space="preserve">Реконструкція ділянки водоводу Д-500 мм від фільтрувальної станції до вул. Б. Хмельницького в м. Бахмут (коригування)
</t>
  </si>
  <si>
    <t>відремонтовано трасу протяжністю 8242 м</t>
  </si>
  <si>
    <t>Реконструкція музейного комплексу та прилеглої території  Комунального закладу культури «Бахмутський краєзнавчий музей», який знаходиться за адресою: м. Бахмут, вул. Незалежності, 26</t>
  </si>
  <si>
    <t xml:space="preserve">Управління культури Бахмутської міської ради </t>
  </si>
  <si>
    <r>
      <t>відремонтовано музейний комплекс загальною площею 1430,4 м</t>
    </r>
    <r>
      <rPr>
        <vertAlign val="superscript"/>
        <sz val="11"/>
        <rFont val="Times New Roman"/>
        <family val="1"/>
        <charset val="204"/>
      </rPr>
      <t>2</t>
    </r>
  </si>
  <si>
    <t>С.3.3. Створення мережі сучасних культурних закладів</t>
  </si>
  <si>
    <t>Управління розвитку міського господарства та капітального будівництва Бахмутської міської ради (далі - УРМГ та КБ)</t>
  </si>
  <si>
    <t>Реконструкція будинку для малосімейних, розташованого за адресою: Донецька область, Бахмутський район, селище Опитне, вул. Шкільна,1 під житловий будинок</t>
  </si>
  <si>
    <t>2021-2022</t>
  </si>
  <si>
    <t>Реконструкція існуючого спортивного майданчика по пров. Дачний, 3 в сщ. Опитне Бахмутського району Донецької області під влаштування універсального майданчика: волейбол, баскетбол, теніс</t>
  </si>
  <si>
    <t>площа ділянки -            0,061 га</t>
  </si>
  <si>
    <t>Капітальний ремонт проїжджої частини вул. Молодіжна (парна сторона) в с. Зеленопілля, Бахмутського району, Донецької обл.</t>
  </si>
  <si>
    <r>
      <t>площа забудови - 1285,10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, загальна кількість квартир - 62 одиниці   </t>
    </r>
  </si>
  <si>
    <t>Будівництво адміністративної будівлі за адресою: вул. Привокзальна, буд. 3 у  м.  Бахмуті  Донецької області (продовження робіт)</t>
  </si>
  <si>
    <t>Управління з питань фізичної культури та спорту Бахмутської міської ради</t>
  </si>
  <si>
    <t>Капітальний ремонт спортивного залу боксу КДЮСШ-1, розташованого за адресою: м.Бахмут, Донецької області, бульвар Металургів, 2 (коригування)</t>
  </si>
  <si>
    <t>Капітальний ремонт підлоги ігрового спортивного залу, третього поверху адміністративно-побутового фізкультурного корпусу стадіону "Металург" за адресою: вулиця Садова, будинок 137, м. Бахмут</t>
  </si>
  <si>
    <t>D.1.1. Створення зон відпочинку та дозвілля для мешканців громади із облаштуванням вільного доступу для осіб з інвалідністю</t>
  </si>
  <si>
    <t>Бахмутська міська рада</t>
  </si>
  <si>
    <t>Реконструкція будівлі Комунального закладу культури "Бахмутський міський народний Дім" та благоустрій прилеглої території за адресою: місто Бахмут, вулиця Перемоги, 23а (коригування)</t>
  </si>
  <si>
    <t>Управління культури Бахмутської міської ради</t>
  </si>
  <si>
    <t>49535,347                                  (І етап -    12456,216                  ІІ етап -   37079,131)</t>
  </si>
  <si>
    <r>
      <t>загальна площа - 2391,37 м</t>
    </r>
    <r>
      <rPr>
        <vertAlign val="superscript"/>
        <sz val="11"/>
        <color indexed="8"/>
        <rFont val="Times New Roman"/>
        <family val="1"/>
        <charset val="204"/>
      </rPr>
      <t>2</t>
    </r>
  </si>
  <si>
    <t>впроваджено альтернативну енергетику на джерелах теплопостачання на дахах котельних по вул. Зелена, 41 та по вул. Ювілейна, 117 м. Бахмут, встановлено сонячні електростанції потужністю 50 кВт кожна</t>
  </si>
  <si>
    <t xml:space="preserve">Будівництво сонячної електростанції за адресою:  вул. Свято-Гергіївська у м. Бахмут </t>
  </si>
  <si>
    <t xml:space="preserve">будівництво сонячної електростанції на земельній ділянці за адресою вул. Свято-Георгіївська м. Бахмут потужністю                     20 МВт </t>
  </si>
  <si>
    <t>Створення Агенції місцевого розвитку</t>
  </si>
  <si>
    <t xml:space="preserve">Кошторисна вартість не обрахована, орієнтовно         600 000,0 </t>
  </si>
  <si>
    <t>створено 1 Агенцію місцевого розвитку</t>
  </si>
  <si>
    <t>Капітальний ремонт фасадів та заміна водозливів з покрівлі комунального закладу культури "БАХМУТСЬКИЙ МІСЬКИЙ ЦЕНТР КУЛЬТУРИ ТА ДОЗВІЛЛЯ ІМЕНІ ЄВГЕНА МАРТИНОВА" на площі Свободи, 1 м.Бахмут Донецької області (коригування)</t>
  </si>
  <si>
    <r>
      <t xml:space="preserve"> площа фасадів -                    3903,0  м</t>
    </r>
    <r>
      <rPr>
        <vertAlign val="superscript"/>
        <sz val="11"/>
        <rFont val="Times New Roman"/>
        <family val="1"/>
        <charset val="204"/>
      </rPr>
      <t>2</t>
    </r>
  </si>
  <si>
    <r>
      <t>загальна площа - 445,60 м</t>
    </r>
    <r>
      <rPr>
        <vertAlign val="superscript"/>
        <sz val="11"/>
        <color indexed="8"/>
        <rFont val="Times New Roman"/>
        <family val="1"/>
        <charset val="204"/>
      </rPr>
      <t>2</t>
    </r>
  </si>
  <si>
    <t>Реставрація головного фасаду Комунального закладу культури «Бахмутський краєзнавчий музей», який знаходиться за адресою: м.Бахмут, вул. Незалежності, 26</t>
  </si>
  <si>
    <r>
      <t>загальна площа -                                          860,1 м</t>
    </r>
    <r>
      <rPr>
        <vertAlign val="superscript"/>
        <sz val="11"/>
        <color indexed="8"/>
        <rFont val="Times New Roman"/>
        <family val="1"/>
        <charset val="204"/>
      </rPr>
      <t>2</t>
    </r>
  </si>
  <si>
    <t>Реконструкція  (комплексна термосанація) дошкільного навчального закладу   № 52 "Райдуга", розташованого за адресою: Донецька область, м.Бахмут, вул.Сибірцева, 166</t>
  </si>
  <si>
    <t>Капітальний  ремонт приміщень будівлі  ДНЗ «Івушка» розташованого за адресою:  вул. Кооперативна 13Б с. Зайцеве Бахмутського району Донецької області</t>
  </si>
  <si>
    <t>відремонтовано                              1 фонтан</t>
  </si>
  <si>
    <t xml:space="preserve">УРМГ та КБ </t>
  </si>
  <si>
    <t>відремонтовано               1 мост</t>
  </si>
  <si>
    <t xml:space="preserve">Капітальний ремонт сталезалізобетонного мосту №2 по вул.Трудова в м. Бахмут Донецької області (коригування) </t>
  </si>
  <si>
    <t>Реконструкція дороги по пров. Першотравневий у  м. Бахмут Донецької області (коригування)</t>
  </si>
  <si>
    <t xml:space="preserve">Реконструкція дороги по  провулку Східний в м. Бахмут Донецької області </t>
  </si>
  <si>
    <t>Реконструкція дороги по вул. Минаєвська в м. Бахмут Донецької області</t>
  </si>
  <si>
    <t>Реконструкція дороги по вул.Крайня в м.Бахмут Донецької області</t>
  </si>
  <si>
    <t>Капітальний ремонт дорожнього покриття по вул. Трудова в  м. Бахмут Донецької області</t>
  </si>
  <si>
    <t>Капітальний ремонт дорожнього покриття по вул. Дружби в м. Бахмут Донецької області</t>
  </si>
  <si>
    <t>Капітальний ремонт покриття дороги по  вул. Польова в  м. Бахмут Донецької області</t>
  </si>
  <si>
    <t>Капітальний ремонт покриття дороги по вул. Космонавтів м. Бахмут Донецької області</t>
  </si>
  <si>
    <t>Капітальний ремонт дороги по вул.Оборони м. Бахмут Донецької обл.</t>
  </si>
  <si>
    <t>Капітальний ремонт автодороги по вул. Шкільна (від житлового будинку 18 до вул.Степна) с.Зайцеве Бахмутського району Донецької області</t>
  </si>
  <si>
    <t>Капітальний ремонт автодороги по вул.Західна с.Зайцеве Бахмутського району Донецької області</t>
  </si>
  <si>
    <t>Капітальний ремонт автодороги по вул.Кошового с. Зайцеве Бахмутського району Донецької області</t>
  </si>
  <si>
    <t>Капітальний ремонт тротуару по вул.Миру від вул. Героїв Праці до вул.Маріупольської в м. Бахмут Донецької області</t>
  </si>
  <si>
    <t>Капітальний ремонт тротуару по вул. Горбатова м. Бахмут Донецької області</t>
  </si>
  <si>
    <t>22164,12                       (І - черга - 10252,001 тис.грн., ІІ -черга - 5260.763 тис.грн., ІІІ - черга - 6651.356 тис.грн.)</t>
  </si>
  <si>
    <t>Капітальний ремонт благоустрою: тротуару по вул. Корсунського м. Бахмут Донецької області</t>
  </si>
  <si>
    <t>Капітальний ремонт мереж зовнішнього освітлення району Ступки м. Бахмута</t>
  </si>
  <si>
    <t>УРМГ та КБ,             КП "Бахмутський комбінат комунальних підприємств"</t>
  </si>
  <si>
    <t>Капітальний ремонт мереж зовнішнього освітлення Східної частини м. Бахмута (від вул. Рабкорівська до пров. 3-й Шевченко)</t>
  </si>
  <si>
    <t>Реконструкція ділянки водогону Д=300мм по вул. Сибірцева від ж/б 39а через парк Свободи в м. Бахмут Донецької області</t>
  </si>
  <si>
    <t>УРМГ та КБ, КП "БАХМУТ-ВОДА"</t>
  </si>
  <si>
    <t>Капітальний ремонт ділянки водопровідної мережі Д-400 мм від вул. Морська до Артемівської фільтровальної станції в м. Бахмут Донецької області</t>
  </si>
  <si>
    <t>УРМГ та КБ БМР, КП "БАХМУТ-ВОДА"</t>
  </si>
  <si>
    <t>Капітальний ремонт ділянки водогону  Д-200мм по вул. Сибірцева від вулиці Привокзальна до вул. Горбатова в м.Бахмут Донецької області</t>
  </si>
  <si>
    <t xml:space="preserve">Капітальний ремонт кладовища №1, яке розташоване за адресою: Донецька обл. Бахмутський р-н, Іванівська сільська рада </t>
  </si>
  <si>
    <t>Капітальний ремонт огорожі, господарських будвель та елементів благоустрою кладовища по вул. Маріупольська в м.Бахмут Донецької області</t>
  </si>
  <si>
    <t xml:space="preserve">Нове будівництво Відділення невідкладної (екстреної) медичної допомоги (ВНД) для Комунального некомерційного підприємства "Багатопрофільна лікарня інтенсивного лікування м. Бахмут"  за адресою: м. Бахмут, вул. Миру, 10 </t>
  </si>
  <si>
    <t>Управління охорони здоров'я Бахмутської міської ради, КНП "Багатопрофільна лікарня інтенсивного лікування м.Бахмут"</t>
  </si>
  <si>
    <t>1 відділення невідкладної (екстреної) медичної допомоги європейського зразка</t>
  </si>
  <si>
    <t>Міжнародний комітет Червоного Хреста в Україні</t>
  </si>
  <si>
    <r>
      <t>С</t>
    </r>
    <r>
      <rPr>
        <sz val="11"/>
        <color indexed="8"/>
        <rFont val="Times New Roman"/>
        <family val="1"/>
        <charset val="204"/>
      </rPr>
      <t>творення багатофункціонального парку екстремальних розваг «X-TRIM» у місті Бахмут</t>
    </r>
  </si>
  <si>
    <t xml:space="preserve">Кошторисна вартість не обрахована, орієнтовно         250 000,0 </t>
  </si>
  <si>
    <t>Будівництво житлових будинків по вул. Ювілейній у м. Бахмут та благоустрій прилеглої території</t>
  </si>
  <si>
    <t>Бахмутська міська рада, інвестори</t>
  </si>
  <si>
    <t xml:space="preserve">Кошторисна вартість не обрахована, орієнтовно         200 000,0 </t>
  </si>
  <si>
    <r>
      <t>загальна площа -         541,9 м</t>
    </r>
    <r>
      <rPr>
        <vertAlign val="superscript"/>
        <sz val="11"/>
        <color indexed="8"/>
        <rFont val="Times New Roman"/>
        <family val="1"/>
        <charset val="204"/>
      </rPr>
      <t>2</t>
    </r>
  </si>
  <si>
    <t>Капітальний ремонт покриття проїзду вулиць Київська, Донецька в селищі Хромове Бахмутського району Донецької області</t>
  </si>
  <si>
    <t>Встановлення камер відеоспостереження та інших пристроїв; обслуговування систем інтелектуального відеоспостереження UASC</t>
  </si>
  <si>
    <t>Комунальні підприємства Бахмутської міської ради, Бахмутська міська рада</t>
  </si>
  <si>
    <t>Придбання та встановлення відкритого льодового катку в м. Бахмут Донецької області</t>
  </si>
  <si>
    <t>Управління освіти Бахмутської міської ради,  Управління економічного розвитку Бахмутської міської ради</t>
  </si>
  <si>
    <t>Встановлення пожежної сигналізації в адміністративній будівлі Бахмутської міської ради, розташованої за адресою: м.Бахмут, вул. Миру, 44</t>
  </si>
  <si>
    <t>Капітальний ремонт (термомодернізація) житлового будинку по вул. Ювілейна, 28 в м. Бахмут Донецької області. Типовий проект</t>
  </si>
  <si>
    <t>Капітальний ремонт (термомодернізація) житлового будинку по вул. Ювілейна, 32 в м. Бахмут Донецької області. Типовий проект</t>
  </si>
  <si>
    <t>Капітальний ремонт (термомодернізація) житлового будинку по вул. Ювілейна, 40 в м. Бахмут Донецької області. Типовий проект</t>
  </si>
  <si>
    <t>Капітальний ремонт (термомодернізація) житлового будинку по вул. Ювілейна, 42 в м. Бахмут Донецької області. Типовий проект</t>
  </si>
  <si>
    <t>Капітальний ремонт (термомодернізація) житлового будинку по вул. Ювілейна, 50 в м. Бахмут Донецької області. Типовий проект</t>
  </si>
  <si>
    <t>Капітальний ремонт дороги по вул. Восточна в с.Іванівське Бахмутського  району (коригування)</t>
  </si>
  <si>
    <t>Капітальний ремонт скверу "Слави" по вул.Зарічна у с.Іванівське Бахмутського району (коригуваня)</t>
  </si>
  <si>
    <t>Капітальний ремонт шаф зовнішнього освітлення у м.Бахмут</t>
  </si>
  <si>
    <r>
      <t>площа вольєрів відкритих -                        1185,0 м</t>
    </r>
    <r>
      <rPr>
        <vertAlign val="superscript"/>
        <sz val="11"/>
        <color indexed="8"/>
        <rFont val="Times New Roman"/>
        <family val="1"/>
        <charset val="204"/>
      </rPr>
      <t>2</t>
    </r>
  </si>
  <si>
    <t>Капіітальний ремонт покрівлі та зовнішні роботи будівлі Бахмутського міського Центру дітей та юнацтва, розташованого за адресою: м.Бахмут, вул.Миру, 58</t>
  </si>
  <si>
    <t>встановлено 1 електричний опалювальний одноконтурний котел</t>
  </si>
  <si>
    <t xml:space="preserve"> Реконструкція будівлі централізованого стерилізаційного відділення КНП «Багатопрофільна лікарня інтенсивного лікування м. Бахмут» за адресою: м. Бахмут, вул. Миру,10</t>
  </si>
  <si>
    <t>Реконструкція частини парку Комунального підприємства "Бахмутський парк культури та відпочинку", який знаходиться за адресою: м.Бахмут, вул. Ковальська</t>
  </si>
  <si>
    <r>
      <t>укладено плиткою ФЄМ 1050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влаштовано комунікації</t>
    </r>
  </si>
  <si>
    <t>А.1.1. Ефективні інституції підтримки бізнесу</t>
  </si>
  <si>
    <t xml:space="preserve">Створення Асоціації фермерів </t>
  </si>
  <si>
    <t xml:space="preserve">створено 1 Асоціацію фермерів </t>
  </si>
  <si>
    <t>А.2.1. Сприяння підвищенню продуктивності фермерських та особистих селянських господарств</t>
  </si>
  <si>
    <t>Бахмутська міська рада, фермерські господарства</t>
  </si>
  <si>
    <t>Створення сільськогосподарських кооперативів</t>
  </si>
  <si>
    <t>створено 2 сільськогосподарських кооператива</t>
  </si>
  <si>
    <t>А.2.2. Сприяння створенню сільськогосподарських кооперативів</t>
  </si>
  <si>
    <t>Бахмутська міська рада, суб'єкти господарської діяльності</t>
  </si>
  <si>
    <t xml:space="preserve">Кошторисна вартість не обрахована, орієнтовно                     10 500,0 </t>
  </si>
  <si>
    <t>не потребує</t>
  </si>
  <si>
    <t>А.3.1. Створення інноваційної діалогової партнерської мережі «Бахмут інноваційний»</t>
  </si>
  <si>
    <t>Створення техноінкубатору «FutureTech»</t>
  </si>
  <si>
    <t>ГО «Студентська Молодь Бахмуту», Навчально-науковий професійно-педагогічний інститут Української інженерно-педагогічно академії, Бахмутська міська рада</t>
  </si>
  <si>
    <t>створено 1 техноінкубатор «FutureTech»</t>
  </si>
  <si>
    <t>А.3.2. Цифровізація громади та підвищення «цифрової» грамотності та компетенцій</t>
  </si>
  <si>
    <t xml:space="preserve">В.1.4. Енергоефективна модернізація мереж зовнішнього освітлення </t>
  </si>
  <si>
    <t>В.1.6. Впровадження альтернативної енергетики</t>
  </si>
  <si>
    <t xml:space="preserve">Кошторисна вартість не обрахована, орієнтовно                     270 000,0 </t>
  </si>
  <si>
    <t>Реконструкція котельної №1 по вул. Зелена, 41 з встановленням котлів, працюючих на альтернативному виді палива та заміна теплових мереж на труби в ППУ</t>
  </si>
  <si>
    <t>Кошторисна вартість не обрахована, орієнтовно                     137527,0</t>
  </si>
  <si>
    <t xml:space="preserve">Створення лінії переробки відходів деревини у паливну тріску </t>
  </si>
  <si>
    <t xml:space="preserve">Кошторисна вартість не обрахована, орієнтовно                     8800,0 </t>
  </si>
  <si>
    <t>Кошторисна вартість не обрахована, орієнтовно                     8660,0</t>
  </si>
  <si>
    <t xml:space="preserve">  </t>
  </si>
  <si>
    <t xml:space="preserve">Створення лінії переробки агросировини (соломи) у паливні брикети </t>
  </si>
  <si>
    <t xml:space="preserve">Створення лінії з переробки пластикових відходів </t>
  </si>
  <si>
    <t>Кошторисна вартість не обрахована, орієнтовно                     2500,0</t>
  </si>
  <si>
    <t>В.2.4. Запровадження сучасної системи управління ТПВ</t>
  </si>
  <si>
    <t xml:space="preserve">Бахмутська  міська  рада, ТОВ «УМВЕЛЬТ БАХМУТ» </t>
  </si>
  <si>
    <t>В.3.1. Безпечний транспорт та транспортна інфраструктура</t>
  </si>
  <si>
    <t>УРМГ та КБ, КП "Бахмутелектро-транс"</t>
  </si>
  <si>
    <t xml:space="preserve">Капітальний ремонт громадської будівлі  (спортивний зал) за адресою: м. Бахмут вул. Ціолковського, 6, Донецької області (коригування)
</t>
  </si>
  <si>
    <t xml:space="preserve">Кошторисна вартість не обрахована, орієнтовно                     20 000,0 </t>
  </si>
  <si>
    <t>Бахмутська міська рада, Управління охорони здоров’я Бахмутської міської ради, КНП "Багатопрофільна лікарня інтенсивного лікування м.Бахмут"</t>
  </si>
  <si>
    <t>видкриття нового сучасного інфекційного відділення</t>
  </si>
  <si>
    <t>Організація зони відпочинку на водоймищі «Ставок «Північний»</t>
  </si>
  <si>
    <t>Бахмутська міська рада, суб'єкти господарської діяльності, донори</t>
  </si>
  <si>
    <t xml:space="preserve">D.1.1. Створення зон відпочинку та дозвілля для мешканців громади із облаштуванням вільного доступу для осіб з інвалідністю </t>
  </si>
  <si>
    <t>D.1.2. Створення розважальних та арт-просторів під відкритим небом</t>
  </si>
  <si>
    <t>Управління економічного розвитку Бахмутської міської ради, Управління культури Бахмутської міської ради, КП "Бахмутський парк культури та відпочинку"</t>
  </si>
  <si>
    <t>Встановлення цифрового електронного табло, GPS для інформцвання громадян про рух громадського транспорту</t>
  </si>
  <si>
    <t>встановлено цифрове електроне табло, GPS</t>
  </si>
  <si>
    <t>Управління охорони здоров'я Бахмутської міської ради</t>
  </si>
  <si>
    <t>Будівництво нового сучасного інфекційного відділення за адресою вул. Миру, 10</t>
  </si>
  <si>
    <t>Капітальний ремонт з підсиленням фундаменту та зовнішніх стін головного корпусу та поліклінічного відділення (дитяча лікарня) КНП "Багатопрофільна лікарня інтенсивного лікування м.Бахмут" за адресою: вул. Ювілейна, 54, м. Бахмут, Донецької області , в т.ч. розробка ПКД</t>
  </si>
  <si>
    <t>Управління охорони здоров’я Бахмутської міської ради, КНП "Багатопрофільна лікарня інтенсивного лікування м.Бахмут"</t>
  </si>
  <si>
    <t>Кошторисна вартість не обрахована, орієнтовно                     15 250,0</t>
  </si>
  <si>
    <t>виконано підсилення фундаменту та зовнішніх стін головного корпусу та поліклінічного відділення (дитяча лікарня)</t>
  </si>
  <si>
    <r>
      <t>відремонтовано будівлю загальною площею - 139,0 м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</si>
  <si>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відремонтовано будівлю загальною площею - 294,4 м</t>
    </r>
    <r>
      <rPr>
        <vertAlign val="superscript"/>
        <sz val="11"/>
        <color theme="1"/>
        <rFont val="Times New Roman"/>
        <family val="1"/>
        <charset val="204"/>
      </rPr>
      <t>2</t>
    </r>
  </si>
  <si>
    <t>Управління культури Бахмутської міської ради, КП "Бахмутський парк культури та відпочинку"</t>
  </si>
  <si>
    <t>Реконструкція корпусу № 2 комунального закладу охорони здоров’я “Бахмутської центральної районної лікарні” за адресою: м. Бахмут, вул. Миру, 10 (коригування)</t>
  </si>
  <si>
    <r>
      <t>площа забудови -                            724,0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утеплення фасаду - 2051,5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горища - 618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</si>
  <si>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площа забудови  -                           990,0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утеплення фасаду - 2335,9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покриття - 925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</si>
  <si>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площа забудови -                           969,5 м</t>
    </r>
    <r>
      <rPr>
        <vertAlign val="superscript"/>
        <sz val="11"/>
        <color indexed="8"/>
        <rFont val="Times New Roman"/>
        <family val="1"/>
        <charset val="204"/>
      </rPr>
      <t xml:space="preserve">2, </t>
    </r>
    <r>
      <rPr>
        <sz val="11"/>
        <color indexed="8"/>
        <rFont val="Times New Roman"/>
        <family val="1"/>
        <charset val="204"/>
      </rPr>
      <t>утеплення фасаду - 2312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покриття - 925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</si>
  <si>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площа забудови -                           969,5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</t>
    </r>
    <r>
      <rPr>
        <vertAlign val="superscript"/>
        <sz val="11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горища - 925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цоколю - 244,94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</si>
  <si>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площа забудови -                           727,5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утеплення фасаду - 1856,9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>, горища - 620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</si>
  <si>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загальна площа - 2008,1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                    (51 кімната)</t>
    </r>
  </si>
  <si>
    <t>УРМГ та КБ, КП "Бахмутський комбінат комунальних підприємств"</t>
  </si>
  <si>
    <t xml:space="preserve">відновлено 50 шаф зовнішнього освітлення </t>
  </si>
  <si>
    <t>встановлено 215 одиниць енергозберігаючих світильників та 172 опори</t>
  </si>
  <si>
    <t>встановлено 99 одиниць енергозберігаючих світильників та 76 опор</t>
  </si>
  <si>
    <t>відремонтовано ділянку водоводу протяжністю           1,29 км</t>
  </si>
  <si>
    <t>Реконструкція водопровідних мереж с.Покровське Бахмутського району Донецької області (східна сторона) (коригування)</t>
  </si>
  <si>
    <t>відремонтовано дорогу довжиною 1930 м, тротуар - 405 м</t>
  </si>
  <si>
    <t>відремонтовано дорогу довжиною 741 м, пішохідну доріжку - 64,5 пм</t>
  </si>
  <si>
    <t>відремонтовано автодорогу довжиною                              1444 п.м</t>
  </si>
  <si>
    <t>відремонтовано автодорогу довжиною                             1349 п.м</t>
  </si>
  <si>
    <t>відремонтовано дорогу довжиною 465 п.м</t>
  </si>
  <si>
    <t xml:space="preserve">відремонтовано дорогу довжиною 2392 м, тротуар - 418 м     </t>
  </si>
  <si>
    <t xml:space="preserve">відремонтовано дорогу довжиною 667 м.п. </t>
  </si>
  <si>
    <t xml:space="preserve">відремонтовано дорогу довжиною 467 м.п. </t>
  </si>
  <si>
    <r>
      <t>відремонтовано дорожне покриття площею 5120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, дорога довжиною 506,7 м  </t>
    </r>
  </si>
  <si>
    <t>Капітальний ремонт дорожнього покриття по вул. Садова (від вул. Маріупольська) м.Бахмут</t>
  </si>
  <si>
    <t>відремонтовано дорогу довжиною 1,162 км</t>
  </si>
  <si>
    <r>
      <t>відремонтовано дорогу довжиною 2373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</si>
  <si>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відремонтовано дорожне покриття площею 2093 м</t>
    </r>
    <r>
      <rPr>
        <vertAlign val="superscript"/>
        <sz val="11"/>
        <color indexed="8"/>
        <rFont val="Times New Roman"/>
        <family val="1"/>
        <charset val="204"/>
      </rPr>
      <t>2</t>
    </r>
  </si>
  <si>
    <r>
      <t>відремонтовано дорожне покриття площею 3513 м</t>
    </r>
    <r>
      <rPr>
        <vertAlign val="superscript"/>
        <sz val="11"/>
        <color indexed="8"/>
        <rFont val="Times New Roman"/>
        <family val="1"/>
        <charset val="204"/>
      </rPr>
      <t>3</t>
    </r>
  </si>
  <si>
    <t>відремонтовано ділянку довжиною  675,46 м</t>
  </si>
  <si>
    <r>
      <t>відремонтовано дорожне покриття площею 4675 м</t>
    </r>
    <r>
      <rPr>
        <vertAlign val="superscript"/>
        <sz val="11"/>
        <color theme="1"/>
        <rFont val="Times New Roman"/>
        <family val="1"/>
        <charset val="204"/>
      </rPr>
      <t>2</t>
    </r>
  </si>
  <si>
    <t>Капітальний ремонт благоустрою: тротуару, підпірної стіни вздовж будинків №63, 85, 87 по вул. Горбатова в м. Бахмут Донецької області</t>
  </si>
  <si>
    <r>
      <t>відремонтовано підпірну стіну протяжністю  197 м, тротуар площею 340,7 м</t>
    </r>
    <r>
      <rPr>
        <vertAlign val="superscript"/>
        <sz val="11"/>
        <color theme="1"/>
        <rFont val="Times New Roman"/>
        <family val="1"/>
        <charset val="204"/>
      </rPr>
      <t>2</t>
    </r>
  </si>
  <si>
    <t xml:space="preserve">відремонтовано тротуар протяжністю 1114 м (у т.ч. ІІ черга - 345 м, ІІІ черга - 769 м) </t>
  </si>
  <si>
    <t>відремонтовано тротуар протяжністю           1367 п.м.</t>
  </si>
  <si>
    <t>Придбання тролейбусів для Комунального підприємства "БАХМУТЕЛЕКТРОТРАНС"</t>
  </si>
  <si>
    <t>В.3.5. Організація роботи з безпритульними тваринами</t>
  </si>
  <si>
    <t>Капітальний ремонт  дошкільного навчального  закладу №49 "Кріпиш" за адресою: вул. Ювілейна, 93, м. Бахмут Донецької області (коригування)</t>
  </si>
  <si>
    <r>
      <t>загальна площа - 2858,9  м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           (розраховано на 162 місця)</t>
    </r>
  </si>
  <si>
    <t>Капітальний ремонт  тротуару  по вул. Горького м. Бахмут (коригування)</t>
  </si>
  <si>
    <t>Служба автомобільних доріг у Донецькій області</t>
  </si>
  <si>
    <r>
      <t>відновлено                           3620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покриття тротуару</t>
    </r>
  </si>
  <si>
    <t>Капітальний ремонт  тротуару по вул.Незалежності м. Бахмут (коригування)</t>
  </si>
  <si>
    <r>
      <t>відновлено                           6246 м</t>
    </r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>покриття тротуару</t>
    </r>
  </si>
  <si>
    <t>Реконструкція будівлі Бахмутської загальноосвітньої школи І-ІІІ ступенів №18  ім. Дмитра Чернявського Бахмутської міської ради Донецької області, розташованої за адресою: м.Бахмут вул. Ювілейна, 34 (коригування)</t>
  </si>
  <si>
    <t xml:space="preserve">створено належні умови для навчання та виховання 173 дітей   </t>
  </si>
  <si>
    <t xml:space="preserve">створено належні умови для навчання та виховання 118 дітей   </t>
  </si>
  <si>
    <t>Кошторисна вартість не обрахована  5700,000</t>
  </si>
  <si>
    <t xml:space="preserve">створено належні умови для навчання та виховання 176 дітей   </t>
  </si>
  <si>
    <r>
      <t>створено належні умови для навчання та виховання 25 дітей,  площа приміщень                 426,82 м</t>
    </r>
    <r>
      <rPr>
        <vertAlign val="superscript"/>
        <sz val="11"/>
        <color indexed="8"/>
        <rFont val="Times New Roman"/>
        <family val="1"/>
        <charset val="204"/>
      </rPr>
      <t>2</t>
    </r>
  </si>
  <si>
    <t>Капітальний ремонт спортивної зали Покровського навчально-виховного комплексу «Загальноосвітній навчальний заклад І-ІІІ ступенів-дошкільний навчальний заклад» 84561, Донецька область, Бахмутський район, с.Покровське вул. 40 років Перемоги, 13</t>
  </si>
  <si>
    <t>створено належні умови для навчання та виховання 88 дітей</t>
  </si>
  <si>
    <t>Реконструкція будівлі Бахмутської загальноосвітньої школи I-III ступенів №24 з поглибленим вивченням окремих предметів та курсів Бахмутської міської ради Донецької області, розташованої за адресою: м.Бахмут, вул.Леваневського, 10 (коригування)</t>
  </si>
  <si>
    <t>Капітальний ремонт спортивної зали Клинівської загальноосвітньої школи І-ІІІ ступенів Бахмутської районної ради Донецької області, розташованої за адресою: 84562, Донецька область, Бахмутський район, с.Клинове, вул. Шкільна,1</t>
  </si>
  <si>
    <t xml:space="preserve">створено належні умови для навчання та виховання 66 дітей   </t>
  </si>
  <si>
    <t xml:space="preserve">створено належні умови для навчання та виховання 694 дітей   </t>
  </si>
  <si>
    <t>Капітальний ремонт спортивної зали Іванівської загальноосвітньої школи І-ІІІ ступенів Бахмутської районної ради Донецької області, розташованої за адресою: 84557, Донецька область, Бахмутський район, с.Іванівське, вул. Освітня,10</t>
  </si>
  <si>
    <r>
      <t>загальна площа будівлі -                          2711,5 м</t>
    </r>
    <r>
      <rPr>
        <vertAlign val="superscript"/>
        <sz val="11"/>
        <color indexed="8"/>
        <rFont val="Times New Roman"/>
        <family val="1"/>
        <charset val="204"/>
      </rPr>
      <t>2</t>
    </r>
  </si>
  <si>
    <t>Проведення капітального приміщення будівлі, улаштування пандусу Інклюзивно-ресурсного центру</t>
  </si>
  <si>
    <t>Кошторисна вартість не обрахована, орієнтовано 3000,000</t>
  </si>
  <si>
    <t>створено належні умови для надання коррекційної допомоги дітям</t>
  </si>
  <si>
    <t>Капітальний ремонт майстерень, віконних прорізів і вхідної групи будівлі і майстерень, санітарних вузлів, опорядження харчоблоку Бахмутської загальноосвітньої школи І-ІІІ ступенів №7  Бахмутської міської ради Донецької області , розташованої за адресою: м.Бахмут, вул. Ковальська, 121</t>
  </si>
  <si>
    <t xml:space="preserve">створено належні умови для навчання та виховання 390 дітей   </t>
  </si>
  <si>
    <r>
      <t>побудовано пост охорони, влаштовано  8215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асфальто-бетонного покриття, 226 м бортового каміння, відремонтовано 2 меморіальні споруди, 1200 стовпів для огорожі, встановлено еврозабор</t>
    </r>
  </si>
  <si>
    <r>
      <t>розроблено                      5600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грунту, влаштувано        1408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асфальто-бетонного покриття, 352 м бортового каміння</t>
    </r>
  </si>
  <si>
    <t>встановлено                               10 камер відео-спостереження</t>
  </si>
  <si>
    <t>побудовано 5 житлових п'ятиповерхових будинків територією                                1,0-1,5 га</t>
  </si>
  <si>
    <t>створено 10 робочих місць</t>
  </si>
  <si>
    <t>обсяг виробляємого альтернативного палива (паливних брикетів) -                                        1,5 тис.тонн/рік</t>
  </si>
  <si>
    <t>обсяг виробляємого альтернативного палива (тріски) -            3,0 тис.тонн/рік</t>
  </si>
  <si>
    <t>відремонтовано ділянку водогону Д=110 мм довжиною          1588,4 м.п</t>
  </si>
  <si>
    <t>відремонтовано ділянку водогону довжиною              1035 м.п</t>
  </si>
  <si>
    <t>відремонтовано ділянку водогону довжиною 532 м.п</t>
  </si>
  <si>
    <t>відремонтовано ділянку водогону довжиною 295 м.п</t>
  </si>
  <si>
    <r>
      <t>відновлено              12019 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покриття тротуару </t>
    </r>
  </si>
  <si>
    <r>
      <t>відремонтовано проїжджу частину площею 1694 м</t>
    </r>
    <r>
      <rPr>
        <vertAlign val="superscript"/>
        <sz val="11"/>
        <color theme="1"/>
        <rFont val="Times New Roman"/>
        <family val="1"/>
        <charset val="204"/>
      </rPr>
      <t>2</t>
    </r>
  </si>
  <si>
    <t>відновлено тротуарне покриття, встановлено малі архітектурні форми, виконано озеленення території</t>
  </si>
  <si>
    <t>загальна площа парку -                           228,7 тис. м2</t>
  </si>
  <si>
    <t>створено 1 зону відпочинку</t>
  </si>
  <si>
    <t>створено відкритий простір новітніх технологій для освітнього розвитку дітей та молоді Бахмутської громади</t>
  </si>
  <si>
    <t>Капітальний ремонт приміщення міської бібліотеки для дітей  Бахмутської міської централізованої бібліотечної системи, розташованої за адресою: м. Бахмут, вул. Миру,40 (коригування)</t>
  </si>
  <si>
    <t>Реконструкція системи опалення Покровського сільського будинку культури з установкою  електричного котла, який знаходиться за адресою; с. Покровське, вул. 40 років Перемоги, 11</t>
  </si>
  <si>
    <t>Реконструкція системи опалення Іванівського сільського будинку культури з установкою електричного котла 50 кВт с. Іванівське, вул. Зарічна, 4 Бахмутського району  Донецької області (коригування)</t>
  </si>
  <si>
    <t>Капітальний ремонт соціального центру с. Кліщіївка Бахмутського району Донецької області (коригування)</t>
  </si>
  <si>
    <t>Реконструкція системи водопостачання Кліщіївського водозабору м. Бахмут</t>
  </si>
  <si>
    <r>
      <t>відремонтовано підлогу ігрового спортивного залу площею 759,5 м</t>
    </r>
    <r>
      <rPr>
        <vertAlign val="superscript"/>
        <sz val="11"/>
        <color theme="1"/>
        <rFont val="Times New Roman"/>
        <family val="1"/>
        <charset val="204"/>
      </rPr>
      <t>2</t>
    </r>
  </si>
  <si>
    <t>Інше</t>
  </si>
  <si>
    <t>Реконструкція гуртожитку по вул. Привокзальній, 1, в м. Бахмут Донецької області (коригування)</t>
  </si>
  <si>
    <t>Управління з питань фізичної культури та  спорту Бахмутської міської ради</t>
  </si>
  <si>
    <t>ТОВ «Енерго Індастрі»</t>
  </si>
  <si>
    <t>Бахмутська міська рада, суб'єкти господарювання</t>
  </si>
  <si>
    <t>Бахмутська міська рада, КП «Бахмутська житлова управляюча компанія»</t>
  </si>
  <si>
    <t>Бахмутська міська рада, ФГ «ДЖИНА 2017»</t>
  </si>
  <si>
    <t>УРМГ та КБ, КП "БАХМУТЕЛЕКТРОТРАНС"</t>
  </si>
  <si>
    <t>Облаштування споруд для утримання безпритульних тварин по вул.Трудова, 18-а у м.Бахмут Донецької області</t>
  </si>
  <si>
    <t>УРМГ та КБ,  КП "Бахмутський комбінат комунальних підприємств"</t>
  </si>
  <si>
    <t>Капітальний ремонт водопроводних та каналізаційних мереж, санітарних вузлів, вхідної групи, поручнів дошкільного навчального закладу комбінованого типу 
№ 40 «Посмішка» розташованого за адресою : м. Бахмут, вул. Чайковського, буд. 99</t>
  </si>
  <si>
    <t>Капітальний ремонт фонтану на площі Свободи м. Бахмут Донецької області (у т.ч. коригування проєктно-кошторисної документації)</t>
  </si>
  <si>
    <t>Реконструкція фонтану у сквері Фонтанному м. Бахмут Донецької області (у т.ч. коригування проєктно-кошторисної документації)</t>
  </si>
  <si>
    <t>Управління охорони здоров’я Бахмутської міської ради</t>
  </si>
  <si>
    <t>Будівництво амбулаторії загальної практики сімейної медицини по вул. Освітня, 2 в с. Іванівське Бахмутської ОТГ</t>
  </si>
  <si>
    <t>Будівництво амбулаторії загальної практики сімейної медицини по вул. Київський 1а, в селещі Опитне Бахмутського району</t>
  </si>
  <si>
    <t>С.2.1. Створення ефективної мережі надання первинної медичної допомоги, громадське здоров'я</t>
  </si>
  <si>
    <t>побудовано 1 амбулаторію загальної практики сімейної медицини</t>
  </si>
  <si>
    <t>В.3.3. Встановлення систем відеоспостереження</t>
  </si>
  <si>
    <t>Капітальний ремонт нежитлової будівлі (одноповерхові блокові гаражі), розташованої за адресою: м.Бахмут, вул. Садова, 149</t>
  </si>
  <si>
    <t>Капітальний ремонт внутрішніх мереж водопостачання в адміністративній будівлі Бахмутської міської ради, розташованої за адресою: м.Бахмут, вул. Миру, 44</t>
  </si>
  <si>
    <t>відремонтовано внутрішні мережі водопостачання в адміністративній будівлі</t>
  </si>
  <si>
    <t xml:space="preserve">відремонтовано будівлю централізованого стерилізаційного відділення </t>
  </si>
  <si>
    <t>Забезпечення населення з обмеженими можливостями безперешкодним доступом у двуповерхову будівлю поліклініки КНП "Центр первинної медичної допомоги м.Бахмута" за адресою: м. Бахмут, вул. О. Сибірцева, буд.15</t>
  </si>
  <si>
    <t>Управління охорони здоров’я Бахмутської міської ради, КНП "Центр первинної медичної допомоги м.Бахмута"</t>
  </si>
  <si>
    <t>влаштувано пандус для населення з обмеженими можливостями</t>
  </si>
  <si>
    <t>Реконструкція будівлі централізованого стерилізаційного відділення КНП "Багатопрофільна лікарня інтенсивного лікування м.Бахмут", розташованого за адресою: вул. Миру, 10. м. Бахмут, Донецької області</t>
  </si>
  <si>
    <t xml:space="preserve">Капітальний ремонт з підсиленням фундаменту та зовнішніх стін головного корпусу та поліклінічного відділення (дитяча лікарня КНП "Багатопрофільна лікарня інтенсивного лікування м.Бахмут") за адресою: вул. Ювілейна,54. м. Бахмут Донецької області </t>
  </si>
  <si>
    <t xml:space="preserve">відремонтовано головний корпус та поліклінічне відділення </t>
  </si>
  <si>
    <t>відремонтовано кислородну станцію</t>
  </si>
  <si>
    <t>відремонтовано нежитлову будівлю (одноповерхові блокові гаражі)</t>
  </si>
  <si>
    <t>Реконструкція будівлі дошкільного навчального закладу №10 "Кристалик", розташованого за адресою: м. Бахмут, вул. Свободи,18 а</t>
  </si>
  <si>
    <t>встановлено пожежну сигналізацію в адміністративній будівлі,  дотримано правил пожежної безпеки</t>
  </si>
  <si>
    <t>Управління економічного розвитку Бахмутської міської ради, Управління культури Бахмутської міської ради</t>
  </si>
  <si>
    <r>
      <t>встановлено відкритий льодовий каток площею        600 м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 xml:space="preserve"> </t>
    </r>
  </si>
  <si>
    <t>відкрито 1 екскурсійний об'єкт</t>
  </si>
  <si>
    <t xml:space="preserve"> Перелік інвестиційних/інфраструктурних проєктів, реалізація яких пропонується у 2021 році </t>
  </si>
  <si>
    <t>Додаток 4</t>
  </si>
  <si>
    <t xml:space="preserve">Бахмутської міської ради  </t>
  </si>
  <si>
    <t xml:space="preserve">до проєкту Програми економічного і соціального розвитку  </t>
  </si>
  <si>
    <t xml:space="preserve">ухваленого  рішенням виконкому </t>
  </si>
  <si>
    <t xml:space="preserve">Начальник Управління економічного розвитку </t>
  </si>
  <si>
    <t>Бахмутської міської ради                                                                                                                                                                             М.А. Юхно</t>
  </si>
  <si>
    <t>території Бахмутської міської об’єднаної територіальної громадина 2021 рік</t>
  </si>
  <si>
    <t>Реконструкція нежитлової будівлі під створення Служби обслуговування клієнтів за адресою: вул. Соборна, 8 м.Бахмут</t>
  </si>
  <si>
    <t>КП "Бахмутська житлова  управляюча компанія"</t>
  </si>
  <si>
    <r>
      <t>відремонтовано будівлю площею 801 м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</si>
  <si>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>А1. Створення ефективної системи підтримки та надання послуг для бізнесу. А4. Маркетинг території громади та залучення інвестицій</t>
  </si>
  <si>
    <t xml:space="preserve">Створення «TechClub» - колиски технічного майбутнього, у т.ч.                        - Капітальний ремонт внутрішніх приміщень 1 поверху будівлі Бахмутського міського Центру технічної творчості дітей та юнацтва, розташованого за адресою: вул. Б.Горбатова, буд. 42, м.Бахмут, Донецька область,      </t>
  </si>
  <si>
    <t>- придбання обладнання, устаткування та меблів для навчання</t>
  </si>
  <si>
    <t>Створення туристично-рекреаційного об'єкту "Іванівська купель" у с.Іванівське, Бахмутського району, Донецької області</t>
  </si>
  <si>
    <t>Кошторисна вартість не обрахована, орієнтовно        7261,0</t>
  </si>
  <si>
    <t>Програма підтримки секторальної політики</t>
  </si>
  <si>
    <t xml:space="preserve">придбано 8 тролейбусів, у т.ч. 3 на автономному ходу з низькою підлогою </t>
  </si>
  <si>
    <t>Реконструкція кислородної станції (діючої будівлі) КНП "Багатопрофільна лікарня інтенсивного лікування м.Бахмут" за адресою вул.Миру, 10,  м. Бахмут, Донецької обл.</t>
  </si>
  <si>
    <t xml:space="preserve">                     08 .12.2020    №353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</si>
</sst>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 shrinkToFit="1"/>
    </xf>
    <xf numFmtId="0" fontId="0" fillId="0" borderId="0" xfId="0" applyAlignment="1">
      <alignment wrapText="1"/>
    </xf>
    <xf numFmtId="2" fontId="10" fillId="0" borderId="1" xfId="0" applyNumberFormat="1" applyFont="1" applyFill="1" applyBorder="1" applyAlignment="1">
      <alignment horizontal="left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 shrinkToFit="1"/>
    </xf>
    <xf numFmtId="164" fontId="2" fillId="0" borderId="0" xfId="0" applyNumberFormat="1" applyFont="1" applyFill="1" applyAlignment="1">
      <alignment horizontal="center" vertical="top"/>
    </xf>
    <xf numFmtId="164" fontId="10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Fill="1"/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vertical="center" textRotation="90" wrapText="1"/>
    </xf>
    <xf numFmtId="164" fontId="12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/>
    <xf numFmtId="164" fontId="2" fillId="0" borderId="0" xfId="0" applyNumberFormat="1" applyFont="1" applyFill="1"/>
    <xf numFmtId="0" fontId="0" fillId="0" borderId="0" xfId="0" applyFill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0" fontId="0" fillId="0" borderId="0" xfId="0" applyFill="1" applyAlignment="1">
      <alignment vertical="top" wrapText="1" shrinkToFit="1"/>
    </xf>
    <xf numFmtId="0" fontId="0" fillId="0" borderId="0" xfId="0" applyFont="1" applyFill="1" applyAlignment="1">
      <alignment vertical="top"/>
    </xf>
    <xf numFmtId="0" fontId="2" fillId="0" borderId="1" xfId="0" applyFont="1" applyFill="1" applyBorder="1"/>
    <xf numFmtId="49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0" fillId="0" borderId="1" xfId="0" applyNumberFormat="1" applyFill="1" applyBorder="1" applyAlignment="1">
      <alignment vertical="top"/>
    </xf>
    <xf numFmtId="164" fontId="6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/>
    </xf>
    <xf numFmtId="0" fontId="13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2" fillId="3" borderId="0" xfId="0" applyFont="1" applyFill="1"/>
    <xf numFmtId="164" fontId="6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textRotation="90" wrapText="1"/>
    </xf>
    <xf numFmtId="0" fontId="13" fillId="3" borderId="1" xfId="0" applyFont="1" applyFill="1" applyBorder="1" applyAlignment="1">
      <alignment horizontal="left" vertical="top" wrapText="1"/>
    </xf>
    <xf numFmtId="1" fontId="10" fillId="3" borderId="1" xfId="0" applyNumberFormat="1" applyFont="1" applyFill="1" applyBorder="1" applyAlignment="1">
      <alignment horizontal="center" vertical="top" wrapText="1"/>
    </xf>
    <xf numFmtId="2" fontId="10" fillId="3" borderId="1" xfId="0" applyNumberFormat="1" applyFont="1" applyFill="1" applyBorder="1" applyAlignment="1">
      <alignment horizontal="center" vertical="top" wrapText="1"/>
    </xf>
    <xf numFmtId="165" fontId="2" fillId="3" borderId="0" xfId="0" applyNumberFormat="1" applyFont="1" applyFill="1"/>
    <xf numFmtId="164" fontId="2" fillId="3" borderId="0" xfId="0" applyNumberFormat="1" applyFont="1" applyFill="1"/>
    <xf numFmtId="0" fontId="13" fillId="3" borderId="1" xfId="0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/>
    <xf numFmtId="1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164" fontId="2" fillId="0" borderId="1" xfId="0" applyNumberFormat="1" applyFont="1" applyFill="1" applyBorder="1" applyAlignment="1">
      <alignment horizontal="center" vertical="top" wrapText="1" shrinkToFit="1"/>
    </xf>
    <xf numFmtId="0" fontId="1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0" fillId="3" borderId="0" xfId="0" applyFont="1" applyFill="1" applyAlignment="1">
      <alignment vertical="top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 shrinkToFit="1"/>
    </xf>
    <xf numFmtId="164" fontId="6" fillId="0" borderId="2" xfId="0" applyNumberFormat="1" applyFont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164" fontId="10" fillId="0" borderId="4" xfId="0" applyNumberFormat="1" applyFont="1" applyFill="1" applyBorder="1" applyAlignment="1">
      <alignment horizontal="center" vertical="top" wrapText="1"/>
    </xf>
    <xf numFmtId="164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35"/>
  <sheetViews>
    <sheetView tabSelected="1" view="pageBreakPreview" zoomScale="55" zoomScaleSheetLayoutView="55" workbookViewId="0">
      <selection activeCell="L7" sqref="L7"/>
    </sheetView>
  </sheetViews>
  <sheetFormatPr defaultRowHeight="15" x14ac:dyDescent="0.25"/>
  <cols>
    <col min="1" max="1" width="6.7109375" customWidth="1"/>
    <col min="2" max="2" width="29.7109375" style="29" customWidth="1"/>
    <col min="3" max="3" width="13.140625" customWidth="1"/>
    <col min="4" max="4" width="18.5703125" customWidth="1"/>
    <col min="5" max="5" width="16.7109375" customWidth="1"/>
    <col min="6" max="6" width="15.28515625" customWidth="1"/>
    <col min="7" max="7" width="13.28515625" customWidth="1"/>
    <col min="8" max="8" width="13" customWidth="1"/>
    <col min="9" max="9" width="16.140625" customWidth="1"/>
    <col min="10" max="10" width="13.42578125" customWidth="1"/>
    <col min="11" max="11" width="13.28515625" customWidth="1"/>
    <col min="12" max="12" width="15.140625" customWidth="1"/>
    <col min="13" max="13" width="20" customWidth="1"/>
    <col min="14" max="14" width="27.42578125" customWidth="1"/>
    <col min="15" max="15" width="8.85546875" style="2" customWidth="1"/>
    <col min="17" max="17" width="9.7109375" customWidth="1"/>
    <col min="18" max="18" width="38.28515625" customWidth="1"/>
  </cols>
  <sheetData>
    <row r="2" spans="1:15" x14ac:dyDescent="0.25">
      <c r="L2" t="s">
        <v>322</v>
      </c>
    </row>
    <row r="3" spans="1:15" x14ac:dyDescent="0.25">
      <c r="L3" t="s">
        <v>324</v>
      </c>
    </row>
    <row r="4" spans="1:15" x14ac:dyDescent="0.25">
      <c r="L4" t="s">
        <v>328</v>
      </c>
    </row>
    <row r="5" spans="1:15" x14ac:dyDescent="0.25">
      <c r="L5" t="s">
        <v>325</v>
      </c>
    </row>
    <row r="6" spans="1:15" x14ac:dyDescent="0.25">
      <c r="L6" t="s">
        <v>323</v>
      </c>
    </row>
    <row r="7" spans="1:15" x14ac:dyDescent="0.25">
      <c r="L7" s="92" t="s">
        <v>340</v>
      </c>
    </row>
    <row r="10" spans="1:15" ht="15.75" x14ac:dyDescent="0.25">
      <c r="A10" s="120" t="s">
        <v>321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x14ac:dyDescent="0.25">
      <c r="A11" s="120"/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</row>
    <row r="12" spans="1:15" ht="15.75" x14ac:dyDescent="0.25">
      <c r="A12" s="1"/>
      <c r="B12" s="28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38"/>
    </row>
    <row r="13" spans="1:15" s="2" customFormat="1" ht="15" customHeight="1" x14ac:dyDescent="0.25">
      <c r="A13" s="121" t="s">
        <v>0</v>
      </c>
      <c r="B13" s="121" t="s">
        <v>25</v>
      </c>
      <c r="C13" s="122" t="s">
        <v>26</v>
      </c>
      <c r="D13" s="122" t="s">
        <v>8</v>
      </c>
      <c r="E13" s="122" t="s">
        <v>27</v>
      </c>
      <c r="F13" s="125" t="s">
        <v>24</v>
      </c>
      <c r="G13" s="125"/>
      <c r="H13" s="125"/>
      <c r="I13" s="125"/>
      <c r="J13" s="125"/>
      <c r="K13" s="125"/>
      <c r="L13" s="125"/>
      <c r="M13" s="126" t="s">
        <v>28</v>
      </c>
      <c r="N13" s="126" t="s">
        <v>29</v>
      </c>
      <c r="O13" s="132" t="s">
        <v>9</v>
      </c>
    </row>
    <row r="14" spans="1:15" s="2" customFormat="1" ht="15.75" customHeight="1" x14ac:dyDescent="0.25">
      <c r="A14" s="121"/>
      <c r="B14" s="121"/>
      <c r="C14" s="123"/>
      <c r="D14" s="123"/>
      <c r="E14" s="123"/>
      <c r="F14" s="129" t="s">
        <v>1</v>
      </c>
      <c r="G14" s="121" t="s">
        <v>2</v>
      </c>
      <c r="H14" s="121"/>
      <c r="I14" s="121"/>
      <c r="J14" s="121"/>
      <c r="K14" s="121"/>
      <c r="L14" s="121"/>
      <c r="M14" s="127"/>
      <c r="N14" s="127"/>
      <c r="O14" s="133"/>
    </row>
    <row r="15" spans="1:15" s="2" customFormat="1" ht="15.75" customHeight="1" x14ac:dyDescent="0.25">
      <c r="A15" s="121"/>
      <c r="B15" s="121"/>
      <c r="C15" s="123"/>
      <c r="D15" s="123"/>
      <c r="E15" s="123"/>
      <c r="F15" s="129"/>
      <c r="G15" s="130" t="s">
        <v>3</v>
      </c>
      <c r="H15" s="131"/>
      <c r="I15" s="131"/>
      <c r="J15" s="130" t="s">
        <v>6</v>
      </c>
      <c r="K15" s="131"/>
      <c r="L15" s="122" t="s">
        <v>12</v>
      </c>
      <c r="M15" s="127"/>
      <c r="N15" s="127"/>
      <c r="O15" s="133"/>
    </row>
    <row r="16" spans="1:15" s="2" customFormat="1" ht="163.5" customHeight="1" x14ac:dyDescent="0.25">
      <c r="A16" s="121"/>
      <c r="B16" s="121"/>
      <c r="C16" s="124"/>
      <c r="D16" s="124"/>
      <c r="E16" s="124"/>
      <c r="F16" s="129"/>
      <c r="G16" s="91" t="s">
        <v>4</v>
      </c>
      <c r="H16" s="3" t="s">
        <v>11</v>
      </c>
      <c r="I16" s="3" t="s">
        <v>10</v>
      </c>
      <c r="J16" s="3" t="s">
        <v>5</v>
      </c>
      <c r="K16" s="93" t="s">
        <v>7</v>
      </c>
      <c r="L16" s="124"/>
      <c r="M16" s="128"/>
      <c r="N16" s="128"/>
      <c r="O16" s="134"/>
    </row>
    <row r="17" spans="1:18" x14ac:dyDescent="0.25">
      <c r="A17" s="3">
        <v>1</v>
      </c>
      <c r="B17" s="16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3">
        <v>10</v>
      </c>
      <c r="K17" s="3">
        <v>11</v>
      </c>
      <c r="L17" s="3">
        <v>12</v>
      </c>
      <c r="M17" s="3">
        <v>13</v>
      </c>
      <c r="N17" s="3">
        <v>14</v>
      </c>
      <c r="O17" s="16">
        <v>15</v>
      </c>
    </row>
    <row r="18" spans="1:18" ht="22.5" customHeight="1" x14ac:dyDescent="0.25">
      <c r="A18" s="7"/>
      <c r="B18" s="77" t="s">
        <v>21</v>
      </c>
      <c r="C18" s="7"/>
      <c r="D18" s="7"/>
      <c r="E18" s="8"/>
      <c r="F18" s="8">
        <f>SUM(F19:F131)</f>
        <v>1312979.5417399998</v>
      </c>
      <c r="G18" s="8">
        <f t="shared" ref="G18:L18" si="0">SUM(G19:G131)</f>
        <v>161799.44600000003</v>
      </c>
      <c r="H18" s="8">
        <f t="shared" si="0"/>
        <v>14720.104000000001</v>
      </c>
      <c r="I18" s="8">
        <f t="shared" si="0"/>
        <v>204060.66500000001</v>
      </c>
      <c r="J18" s="8">
        <f t="shared" si="0"/>
        <v>71208.891999999993</v>
      </c>
      <c r="K18" s="8">
        <f t="shared" si="0"/>
        <v>104714.42074</v>
      </c>
      <c r="L18" s="8">
        <f t="shared" si="0"/>
        <v>756476.0140000002</v>
      </c>
      <c r="M18" s="7"/>
      <c r="N18" s="7"/>
      <c r="O18" s="7"/>
    </row>
    <row r="19" spans="1:18" s="12" customFormat="1" ht="169.5" customHeight="1" x14ac:dyDescent="0.25">
      <c r="A19" s="4">
        <v>1</v>
      </c>
      <c r="B19" s="6" t="s">
        <v>14</v>
      </c>
      <c r="C19" s="4">
        <v>2021</v>
      </c>
      <c r="D19" s="4" t="s">
        <v>13</v>
      </c>
      <c r="E19" s="5">
        <v>64330.360999999997</v>
      </c>
      <c r="F19" s="17">
        <f>SUM(G19:L19)</f>
        <v>52274.129000000001</v>
      </c>
      <c r="G19" s="5"/>
      <c r="H19" s="5"/>
      <c r="I19" s="11">
        <v>51842.228999999999</v>
      </c>
      <c r="J19" s="5"/>
      <c r="K19" s="5">
        <v>431.9</v>
      </c>
      <c r="L19" s="5"/>
      <c r="M19" s="9" t="s">
        <v>30</v>
      </c>
      <c r="N19" s="4" t="s">
        <v>35</v>
      </c>
      <c r="O19" s="99" t="s">
        <v>40</v>
      </c>
      <c r="Q19" s="110">
        <f>F18-G18-H18-I18-J18-K18-L18</f>
        <v>0</v>
      </c>
      <c r="R19" s="110"/>
    </row>
    <row r="20" spans="1:18" s="12" customFormat="1" ht="138.75" customHeight="1" x14ac:dyDescent="0.25">
      <c r="A20" s="4">
        <v>2</v>
      </c>
      <c r="B20" s="6" t="s">
        <v>15</v>
      </c>
      <c r="C20" s="4">
        <v>2021</v>
      </c>
      <c r="D20" s="4" t="s">
        <v>13</v>
      </c>
      <c r="E20" s="5">
        <v>64330.360999999997</v>
      </c>
      <c r="F20" s="17">
        <f t="shared" ref="F20:F22" si="1">SUM(G20:L20)</f>
        <v>38679.132999999994</v>
      </c>
      <c r="G20" s="5"/>
      <c r="H20" s="5"/>
      <c r="I20" s="11">
        <v>38359.432999999997</v>
      </c>
      <c r="J20" s="5"/>
      <c r="K20" s="5">
        <v>319.7</v>
      </c>
      <c r="L20" s="5"/>
      <c r="M20" s="9" t="s">
        <v>31</v>
      </c>
      <c r="N20" s="4" t="s">
        <v>35</v>
      </c>
      <c r="O20" s="99" t="s">
        <v>40</v>
      </c>
    </row>
    <row r="21" spans="1:18" s="12" customFormat="1" ht="125.25" customHeight="1" x14ac:dyDescent="0.25">
      <c r="A21" s="4">
        <v>3</v>
      </c>
      <c r="B21" s="22" t="s">
        <v>17</v>
      </c>
      <c r="C21" s="13">
        <v>2021</v>
      </c>
      <c r="D21" s="13" t="s">
        <v>59</v>
      </c>
      <c r="E21" s="11">
        <v>10564.763999999999</v>
      </c>
      <c r="F21" s="23">
        <f t="shared" si="1"/>
        <v>1258</v>
      </c>
      <c r="G21" s="11"/>
      <c r="H21" s="11"/>
      <c r="I21" s="11">
        <v>1243</v>
      </c>
      <c r="J21" s="13"/>
      <c r="K21" s="14">
        <v>15</v>
      </c>
      <c r="L21" s="11"/>
      <c r="M21" s="9" t="s">
        <v>23</v>
      </c>
      <c r="N21" s="4" t="s">
        <v>38</v>
      </c>
      <c r="O21" s="99" t="s">
        <v>40</v>
      </c>
    </row>
    <row r="22" spans="1:18" s="12" customFormat="1" ht="60.75" customHeight="1" x14ac:dyDescent="0.25">
      <c r="A22" s="4">
        <v>4</v>
      </c>
      <c r="B22" s="22" t="s">
        <v>286</v>
      </c>
      <c r="C22" s="13">
        <v>2021</v>
      </c>
      <c r="D22" s="13" t="s">
        <v>16</v>
      </c>
      <c r="E22" s="11">
        <v>13691.221</v>
      </c>
      <c r="F22" s="23">
        <f t="shared" si="1"/>
        <v>1650</v>
      </c>
      <c r="G22" s="11"/>
      <c r="H22" s="11"/>
      <c r="I22" s="11">
        <v>1635</v>
      </c>
      <c r="J22" s="13"/>
      <c r="K22" s="14">
        <v>15</v>
      </c>
      <c r="L22" s="11"/>
      <c r="M22" s="9" t="s">
        <v>42</v>
      </c>
      <c r="N22" s="4" t="s">
        <v>38</v>
      </c>
      <c r="O22" s="99" t="s">
        <v>40</v>
      </c>
    </row>
    <row r="23" spans="1:18" s="12" customFormat="1" ht="61.5" customHeight="1" x14ac:dyDescent="0.25">
      <c r="A23" s="4">
        <v>5</v>
      </c>
      <c r="B23" s="6" t="s">
        <v>18</v>
      </c>
      <c r="C23" s="4">
        <v>2021</v>
      </c>
      <c r="D23" s="4" t="s">
        <v>16</v>
      </c>
      <c r="E23" s="5">
        <v>13326.201999999999</v>
      </c>
      <c r="F23" s="17">
        <f>SUM(G23:L23)</f>
        <v>13361.201999999999</v>
      </c>
      <c r="G23" s="5"/>
      <c r="H23" s="5"/>
      <c r="I23" s="11">
        <v>13326.201999999999</v>
      </c>
      <c r="J23" s="13"/>
      <c r="K23" s="14">
        <v>35</v>
      </c>
      <c r="L23" s="5"/>
      <c r="M23" s="9" t="s">
        <v>207</v>
      </c>
      <c r="N23" s="4" t="s">
        <v>38</v>
      </c>
      <c r="O23" s="99" t="s">
        <v>40</v>
      </c>
    </row>
    <row r="24" spans="1:18" s="12" customFormat="1" ht="94.5" customHeight="1" x14ac:dyDescent="0.25">
      <c r="A24" s="4">
        <v>6</v>
      </c>
      <c r="B24" s="6" t="s">
        <v>201</v>
      </c>
      <c r="C24" s="4">
        <v>2021</v>
      </c>
      <c r="D24" s="4" t="s">
        <v>192</v>
      </c>
      <c r="E24" s="5">
        <v>98280.841</v>
      </c>
      <c r="F24" s="17">
        <f>SUM(G24:L24)</f>
        <v>98465.841</v>
      </c>
      <c r="G24" s="5"/>
      <c r="H24" s="5"/>
      <c r="I24" s="5">
        <v>97654.801000000007</v>
      </c>
      <c r="J24" s="5"/>
      <c r="K24" s="5">
        <f>185+626.04</f>
        <v>811.04</v>
      </c>
      <c r="L24" s="5"/>
      <c r="M24" s="4" t="s">
        <v>22</v>
      </c>
      <c r="N24" s="4" t="s">
        <v>36</v>
      </c>
      <c r="O24" s="99" t="s">
        <v>41</v>
      </c>
    </row>
    <row r="25" spans="1:18" ht="86.25" customHeight="1" x14ac:dyDescent="0.25">
      <c r="A25" s="4">
        <v>7</v>
      </c>
      <c r="B25" s="6" t="s">
        <v>32</v>
      </c>
      <c r="C25" s="4">
        <v>2021</v>
      </c>
      <c r="D25" s="4" t="s">
        <v>19</v>
      </c>
      <c r="E25" s="5">
        <v>19133.635999999999</v>
      </c>
      <c r="F25" s="17">
        <f>SUM(G25:L25)</f>
        <v>9636.848</v>
      </c>
      <c r="G25" s="5"/>
      <c r="H25" s="5"/>
      <c r="I25" s="5"/>
      <c r="J25" s="5">
        <v>9636.848</v>
      </c>
      <c r="K25" s="5"/>
      <c r="L25" s="5"/>
      <c r="M25" s="9" t="s">
        <v>33</v>
      </c>
      <c r="N25" s="15" t="s">
        <v>37</v>
      </c>
      <c r="O25" s="10" t="s">
        <v>20</v>
      </c>
    </row>
    <row r="26" spans="1:18" ht="94.5" customHeight="1" x14ac:dyDescent="0.25">
      <c r="A26" s="4">
        <v>8</v>
      </c>
      <c r="B26" s="6" t="s">
        <v>236</v>
      </c>
      <c r="C26" s="4">
        <v>2021</v>
      </c>
      <c r="D26" s="13" t="s">
        <v>19</v>
      </c>
      <c r="E26" s="11">
        <v>16945.098999999998</v>
      </c>
      <c r="F26" s="17">
        <f t="shared" ref="F26:F43" si="2">SUM(G26:L26)</f>
        <v>4650.0230000000001</v>
      </c>
      <c r="G26" s="5"/>
      <c r="H26" s="5"/>
      <c r="I26" s="5"/>
      <c r="J26" s="5">
        <v>4650.0230000000001</v>
      </c>
      <c r="K26" s="5"/>
      <c r="L26" s="5"/>
      <c r="M26" s="85" t="s">
        <v>237</v>
      </c>
      <c r="N26" s="4" t="s">
        <v>35</v>
      </c>
      <c r="O26" s="10" t="s">
        <v>20</v>
      </c>
    </row>
    <row r="27" spans="1:18" ht="78.75" customHeight="1" x14ac:dyDescent="0.25">
      <c r="A27" s="4">
        <v>9</v>
      </c>
      <c r="B27" s="22" t="s">
        <v>238</v>
      </c>
      <c r="C27" s="4">
        <v>2021</v>
      </c>
      <c r="D27" s="13" t="s">
        <v>239</v>
      </c>
      <c r="E27" s="11">
        <v>4965.2632000000003</v>
      </c>
      <c r="F27" s="17">
        <f t="shared" si="2"/>
        <v>2583.84</v>
      </c>
      <c r="G27" s="5"/>
      <c r="H27" s="5"/>
      <c r="I27" s="5"/>
      <c r="J27" s="5">
        <v>2583.84</v>
      </c>
      <c r="K27" s="5"/>
      <c r="L27" s="5"/>
      <c r="M27" s="86" t="s">
        <v>240</v>
      </c>
      <c r="N27" s="15" t="s">
        <v>179</v>
      </c>
      <c r="O27" s="10" t="s">
        <v>20</v>
      </c>
    </row>
    <row r="28" spans="1:18" ht="87" customHeight="1" x14ac:dyDescent="0.25">
      <c r="A28" s="4">
        <v>10</v>
      </c>
      <c r="B28" s="22" t="s">
        <v>241</v>
      </c>
      <c r="C28" s="4">
        <v>2021</v>
      </c>
      <c r="D28" s="13" t="s">
        <v>239</v>
      </c>
      <c r="E28" s="11">
        <v>8332.0519999999997</v>
      </c>
      <c r="F28" s="17">
        <f t="shared" si="2"/>
        <v>3967.7510000000002</v>
      </c>
      <c r="G28" s="5"/>
      <c r="H28" s="5"/>
      <c r="I28" s="5"/>
      <c r="J28" s="5">
        <v>3967.7510000000002</v>
      </c>
      <c r="K28" s="5"/>
      <c r="L28" s="5"/>
      <c r="M28" s="86" t="s">
        <v>242</v>
      </c>
      <c r="N28" s="15" t="s">
        <v>179</v>
      </c>
      <c r="O28" s="10" t="s">
        <v>20</v>
      </c>
    </row>
    <row r="29" spans="1:18" ht="123.75" customHeight="1" x14ac:dyDescent="0.25">
      <c r="A29" s="4">
        <v>11</v>
      </c>
      <c r="B29" s="6" t="s">
        <v>66</v>
      </c>
      <c r="C29" s="4">
        <v>2021</v>
      </c>
      <c r="D29" s="4" t="s">
        <v>19</v>
      </c>
      <c r="E29" s="5">
        <v>68079.153999999995</v>
      </c>
      <c r="F29" s="17">
        <f t="shared" si="2"/>
        <v>51370.43</v>
      </c>
      <c r="G29" s="5"/>
      <c r="H29" s="5"/>
      <c r="I29" s="5"/>
      <c r="J29" s="5">
        <v>50370.43</v>
      </c>
      <c r="K29" s="5">
        <v>1000</v>
      </c>
      <c r="L29" s="5"/>
      <c r="M29" s="4" t="s">
        <v>34</v>
      </c>
      <c r="N29" s="4" t="s">
        <v>39</v>
      </c>
      <c r="O29" s="10" t="s">
        <v>20</v>
      </c>
    </row>
    <row r="30" spans="1:18" s="19" customFormat="1" ht="137.25" customHeight="1" x14ac:dyDescent="0.25">
      <c r="A30" s="4">
        <v>12</v>
      </c>
      <c r="B30" s="20" t="s">
        <v>243</v>
      </c>
      <c r="C30" s="4" t="s">
        <v>46</v>
      </c>
      <c r="D30" s="21" t="s">
        <v>13</v>
      </c>
      <c r="E30" s="27">
        <v>64395.892999999996</v>
      </c>
      <c r="F30" s="17">
        <f t="shared" si="2"/>
        <v>43468.264000000003</v>
      </c>
      <c r="G30" s="27">
        <v>39121.432000000001</v>
      </c>
      <c r="H30" s="5"/>
      <c r="I30" s="5"/>
      <c r="J30" s="5"/>
      <c r="K30" s="27">
        <v>4346.8320000000003</v>
      </c>
      <c r="L30" s="5"/>
      <c r="M30" s="21" t="s">
        <v>47</v>
      </c>
      <c r="N30" s="4" t="s">
        <v>48</v>
      </c>
      <c r="O30" s="111" t="s">
        <v>45</v>
      </c>
    </row>
    <row r="31" spans="1:18" s="19" customFormat="1" ht="75" x14ac:dyDescent="0.25">
      <c r="A31" s="4">
        <v>13</v>
      </c>
      <c r="B31" s="20" t="s">
        <v>49</v>
      </c>
      <c r="C31" s="13">
        <v>2021</v>
      </c>
      <c r="D31" s="13" t="s">
        <v>113</v>
      </c>
      <c r="E31" s="27">
        <v>28004.446</v>
      </c>
      <c r="F31" s="23">
        <f t="shared" si="2"/>
        <v>27565.587</v>
      </c>
      <c r="G31" s="27">
        <v>24809.027999999998</v>
      </c>
      <c r="H31" s="11"/>
      <c r="I31" s="11"/>
      <c r="J31" s="11"/>
      <c r="K31" s="27">
        <v>2756.5590000000002</v>
      </c>
      <c r="L31" s="11"/>
      <c r="M31" s="21" t="s">
        <v>50</v>
      </c>
      <c r="N31" s="13" t="s">
        <v>37</v>
      </c>
      <c r="O31" s="86" t="s">
        <v>45</v>
      </c>
    </row>
    <row r="32" spans="1:18" s="19" customFormat="1" ht="90" x14ac:dyDescent="0.25">
      <c r="A32" s="4">
        <v>14</v>
      </c>
      <c r="B32" s="20" t="s">
        <v>51</v>
      </c>
      <c r="C32" s="4">
        <v>2021</v>
      </c>
      <c r="D32" s="13" t="s">
        <v>113</v>
      </c>
      <c r="E32" s="27">
        <v>18864.263999999999</v>
      </c>
      <c r="F32" s="17">
        <f t="shared" si="2"/>
        <v>18624.323</v>
      </c>
      <c r="G32" s="27">
        <v>16761.89</v>
      </c>
      <c r="H32" s="5"/>
      <c r="I32" s="5"/>
      <c r="J32" s="5"/>
      <c r="K32" s="27">
        <v>1862.433</v>
      </c>
      <c r="L32" s="5"/>
      <c r="M32" s="21" t="s">
        <v>52</v>
      </c>
      <c r="N32" s="4" t="s">
        <v>37</v>
      </c>
      <c r="O32" s="99" t="s">
        <v>45</v>
      </c>
    </row>
    <row r="33" spans="1:17" s="19" customFormat="1" ht="76.5" customHeight="1" x14ac:dyDescent="0.25">
      <c r="A33" s="4">
        <v>15</v>
      </c>
      <c r="B33" s="20" t="s">
        <v>53</v>
      </c>
      <c r="C33" s="4">
        <v>2021</v>
      </c>
      <c r="D33" s="13" t="s">
        <v>113</v>
      </c>
      <c r="E33" s="27">
        <v>12960.716</v>
      </c>
      <c r="F33" s="17">
        <f t="shared" si="2"/>
        <v>12726.973</v>
      </c>
      <c r="G33" s="27">
        <v>11454.275</v>
      </c>
      <c r="H33" s="5"/>
      <c r="I33" s="5"/>
      <c r="J33" s="5"/>
      <c r="K33" s="27">
        <v>1272.6980000000001</v>
      </c>
      <c r="L33" s="5"/>
      <c r="M33" s="21" t="s">
        <v>212</v>
      </c>
      <c r="N33" s="4" t="s">
        <v>37</v>
      </c>
      <c r="O33" s="99" t="s">
        <v>45</v>
      </c>
    </row>
    <row r="34" spans="1:17" s="19" customFormat="1" ht="62.25" customHeight="1" x14ac:dyDescent="0.25">
      <c r="A34" s="4">
        <v>16</v>
      </c>
      <c r="B34" s="20" t="s">
        <v>283</v>
      </c>
      <c r="C34" s="4">
        <v>2021</v>
      </c>
      <c r="D34" s="13" t="s">
        <v>113</v>
      </c>
      <c r="E34" s="27">
        <v>37812.631999999998</v>
      </c>
      <c r="F34" s="17">
        <f t="shared" si="2"/>
        <v>37761.938000000002</v>
      </c>
      <c r="G34" s="27">
        <v>33985.743999999999</v>
      </c>
      <c r="H34" s="5"/>
      <c r="I34" s="5"/>
      <c r="J34" s="5"/>
      <c r="K34" s="27">
        <v>3776.194</v>
      </c>
      <c r="L34" s="5"/>
      <c r="M34" s="21" t="s">
        <v>54</v>
      </c>
      <c r="N34" s="4" t="s">
        <v>37</v>
      </c>
      <c r="O34" s="99" t="s">
        <v>45</v>
      </c>
    </row>
    <row r="35" spans="1:17" s="19" customFormat="1" ht="120" x14ac:dyDescent="0.25">
      <c r="A35" s="4">
        <v>17</v>
      </c>
      <c r="B35" s="20" t="s">
        <v>55</v>
      </c>
      <c r="C35" s="4" t="s">
        <v>61</v>
      </c>
      <c r="D35" s="21" t="s">
        <v>56</v>
      </c>
      <c r="E35" s="27">
        <v>19100.584999999999</v>
      </c>
      <c r="F35" s="17">
        <f t="shared" si="2"/>
        <v>18704.48</v>
      </c>
      <c r="G35" s="27">
        <v>16834.031999999999</v>
      </c>
      <c r="H35" s="5"/>
      <c r="I35" s="5"/>
      <c r="J35" s="5"/>
      <c r="K35" s="27">
        <v>1870.4480000000001</v>
      </c>
      <c r="L35" s="5"/>
      <c r="M35" s="21" t="s">
        <v>57</v>
      </c>
      <c r="N35" s="4" t="s">
        <v>58</v>
      </c>
      <c r="O35" s="99" t="s">
        <v>45</v>
      </c>
    </row>
    <row r="36" spans="1:17" ht="92.25" customHeight="1" x14ac:dyDescent="0.25">
      <c r="A36" s="4">
        <v>18</v>
      </c>
      <c r="B36" s="18" t="s">
        <v>181</v>
      </c>
      <c r="C36" s="4">
        <v>2021</v>
      </c>
      <c r="D36" s="100" t="s">
        <v>67</v>
      </c>
      <c r="E36" s="41">
        <v>8973.1129999999994</v>
      </c>
      <c r="F36" s="101">
        <f t="shared" si="2"/>
        <v>8770.0509999999995</v>
      </c>
      <c r="G36" s="102">
        <v>7893.0450000000001</v>
      </c>
      <c r="H36" s="103"/>
      <c r="I36" s="103"/>
      <c r="J36" s="103"/>
      <c r="K36" s="102">
        <v>877.00599999999997</v>
      </c>
      <c r="L36" s="103"/>
      <c r="M36" s="104" t="s">
        <v>43</v>
      </c>
      <c r="N36" s="15" t="s">
        <v>44</v>
      </c>
      <c r="O36" s="99" t="s">
        <v>45</v>
      </c>
    </row>
    <row r="37" spans="1:17" s="40" customFormat="1" ht="90" customHeight="1" x14ac:dyDescent="0.25">
      <c r="A37" s="4">
        <v>19</v>
      </c>
      <c r="B37" s="18" t="s">
        <v>329</v>
      </c>
      <c r="C37" s="4">
        <v>2021</v>
      </c>
      <c r="D37" s="24" t="s">
        <v>330</v>
      </c>
      <c r="E37" s="25"/>
      <c r="F37" s="101">
        <f t="shared" si="2"/>
        <v>6600</v>
      </c>
      <c r="G37" s="26">
        <v>5940</v>
      </c>
      <c r="H37" s="5"/>
      <c r="I37" s="5"/>
      <c r="J37" s="5"/>
      <c r="K37" s="26">
        <v>660</v>
      </c>
      <c r="L37" s="5"/>
      <c r="M37" s="104" t="s">
        <v>331</v>
      </c>
      <c r="N37" s="4" t="s">
        <v>332</v>
      </c>
      <c r="O37" s="99" t="s">
        <v>45</v>
      </c>
      <c r="Q37" s="48"/>
    </row>
    <row r="38" spans="1:17" s="63" customFormat="1" ht="154.5" customHeight="1" x14ac:dyDescent="0.25">
      <c r="A38" s="4">
        <v>20</v>
      </c>
      <c r="B38" s="37" t="s">
        <v>119</v>
      </c>
      <c r="C38" s="32" t="s">
        <v>61</v>
      </c>
      <c r="D38" s="31" t="s">
        <v>120</v>
      </c>
      <c r="E38" s="36">
        <v>51915.654999999999</v>
      </c>
      <c r="F38" s="64">
        <f t="shared" si="2"/>
        <v>51915.654999999999</v>
      </c>
      <c r="G38" s="36"/>
      <c r="H38" s="36"/>
      <c r="I38" s="36"/>
      <c r="J38" s="36"/>
      <c r="K38" s="36"/>
      <c r="L38" s="36">
        <v>51915.654999999999</v>
      </c>
      <c r="M38" s="31" t="s">
        <v>121</v>
      </c>
      <c r="N38" s="31" t="s">
        <v>36</v>
      </c>
      <c r="O38" s="65" t="s">
        <v>122</v>
      </c>
    </row>
    <row r="39" spans="1:17" s="63" customFormat="1" ht="154.5" customHeight="1" x14ac:dyDescent="0.25">
      <c r="A39" s="4">
        <v>21</v>
      </c>
      <c r="B39" s="37" t="s">
        <v>193</v>
      </c>
      <c r="C39" s="32" t="s">
        <v>61</v>
      </c>
      <c r="D39" s="31" t="s">
        <v>183</v>
      </c>
      <c r="E39" s="34" t="s">
        <v>182</v>
      </c>
      <c r="F39" s="64"/>
      <c r="G39" s="33"/>
      <c r="H39" s="34"/>
      <c r="I39" s="34"/>
      <c r="J39" s="34"/>
      <c r="K39" s="34"/>
      <c r="L39" s="34"/>
      <c r="M39" s="32" t="s">
        <v>184</v>
      </c>
      <c r="N39" s="31" t="s">
        <v>36</v>
      </c>
      <c r="O39" s="62"/>
    </row>
    <row r="40" spans="1:17" s="40" customFormat="1" ht="168.75" customHeight="1" x14ac:dyDescent="0.25">
      <c r="A40" s="4">
        <v>22</v>
      </c>
      <c r="B40" s="37" t="s">
        <v>194</v>
      </c>
      <c r="C40" s="32">
        <v>2021</v>
      </c>
      <c r="D40" s="31" t="s">
        <v>195</v>
      </c>
      <c r="E40" s="34" t="s">
        <v>196</v>
      </c>
      <c r="F40" s="64">
        <f t="shared" si="2"/>
        <v>15250</v>
      </c>
      <c r="G40" s="33"/>
      <c r="H40" s="34"/>
      <c r="I40" s="34"/>
      <c r="J40" s="34"/>
      <c r="K40" s="34"/>
      <c r="L40" s="34">
        <v>15250</v>
      </c>
      <c r="M40" s="32" t="s">
        <v>197</v>
      </c>
      <c r="N40" s="31" t="s">
        <v>36</v>
      </c>
      <c r="O40" s="62"/>
    </row>
    <row r="41" spans="1:17" ht="105" customHeight="1" x14ac:dyDescent="0.25">
      <c r="A41" s="4">
        <v>23</v>
      </c>
      <c r="B41" s="22" t="s">
        <v>146</v>
      </c>
      <c r="C41" s="13">
        <v>2021</v>
      </c>
      <c r="D41" s="13" t="s">
        <v>195</v>
      </c>
      <c r="E41" s="34">
        <v>18742.5</v>
      </c>
      <c r="F41" s="57">
        <f t="shared" si="2"/>
        <v>18742.5</v>
      </c>
      <c r="G41" s="53"/>
      <c r="H41" s="53"/>
      <c r="I41" s="53"/>
      <c r="J41" s="41"/>
      <c r="K41" s="72"/>
      <c r="L41" s="34">
        <v>18742.5</v>
      </c>
      <c r="M41" s="78" t="s">
        <v>198</v>
      </c>
      <c r="N41" s="31" t="s">
        <v>36</v>
      </c>
      <c r="O41" s="53"/>
    </row>
    <row r="42" spans="1:17" ht="96" customHeight="1" x14ac:dyDescent="0.25">
      <c r="A42" s="4">
        <v>24</v>
      </c>
      <c r="B42" s="6" t="s">
        <v>68</v>
      </c>
      <c r="C42" s="4">
        <v>2021</v>
      </c>
      <c r="D42" s="24" t="s">
        <v>67</v>
      </c>
      <c r="E42" s="27">
        <v>1948.3130000000001</v>
      </c>
      <c r="F42" s="17">
        <f t="shared" si="2"/>
        <v>1918.3999999999999</v>
      </c>
      <c r="G42" s="27"/>
      <c r="H42" s="5"/>
      <c r="I42" s="5"/>
      <c r="J42" s="5"/>
      <c r="K42" s="27">
        <v>191.8</v>
      </c>
      <c r="L42" s="5">
        <v>1726.6</v>
      </c>
      <c r="M42" s="4" t="s">
        <v>199</v>
      </c>
      <c r="N42" s="4" t="s">
        <v>44</v>
      </c>
      <c r="O42" s="39"/>
    </row>
    <row r="43" spans="1:17" ht="120" x14ac:dyDescent="0.25">
      <c r="A43" s="4">
        <v>25</v>
      </c>
      <c r="B43" s="6" t="s">
        <v>69</v>
      </c>
      <c r="C43" s="4">
        <v>2021</v>
      </c>
      <c r="D43" s="24" t="s">
        <v>67</v>
      </c>
      <c r="E43" s="27">
        <v>2154.2570000000001</v>
      </c>
      <c r="F43" s="17">
        <f t="shared" si="2"/>
        <v>2154.3000000000002</v>
      </c>
      <c r="G43" s="27"/>
      <c r="H43" s="5"/>
      <c r="I43" s="5"/>
      <c r="J43" s="5"/>
      <c r="K43" s="27">
        <v>1500</v>
      </c>
      <c r="L43" s="5">
        <v>654.29999999999995</v>
      </c>
      <c r="M43" s="4" t="s">
        <v>284</v>
      </c>
      <c r="N43" s="4" t="s">
        <v>44</v>
      </c>
      <c r="O43" s="39"/>
    </row>
    <row r="44" spans="1:17" s="40" customFormat="1" ht="123.75" customHeight="1" x14ac:dyDescent="0.25">
      <c r="A44" s="4">
        <v>26</v>
      </c>
      <c r="B44" s="30" t="s">
        <v>62</v>
      </c>
      <c r="C44" s="35">
        <v>2021</v>
      </c>
      <c r="D44" s="32" t="s">
        <v>287</v>
      </c>
      <c r="E44" s="36">
        <v>1896.5920000000001</v>
      </c>
      <c r="F44" s="17">
        <f>SUM(G44:L44)</f>
        <v>1896.5920000000001</v>
      </c>
      <c r="G44" s="36"/>
      <c r="H44" s="36"/>
      <c r="I44" s="36"/>
      <c r="J44" s="36"/>
      <c r="K44" s="36"/>
      <c r="L44" s="36">
        <v>1896.5920000000001</v>
      </c>
      <c r="M44" s="31" t="s">
        <v>63</v>
      </c>
      <c r="N44" s="4" t="s">
        <v>44</v>
      </c>
      <c r="O44" s="39"/>
    </row>
    <row r="45" spans="1:17" s="40" customFormat="1" ht="196.5" customHeight="1" x14ac:dyDescent="0.25">
      <c r="A45" s="4">
        <v>27</v>
      </c>
      <c r="B45" s="46" t="s">
        <v>168</v>
      </c>
      <c r="C45" s="13" t="s">
        <v>61</v>
      </c>
      <c r="D45" s="13" t="s">
        <v>288</v>
      </c>
      <c r="E45" s="11" t="s">
        <v>169</v>
      </c>
      <c r="F45" s="57"/>
      <c r="G45" s="43"/>
      <c r="H45" s="43"/>
      <c r="I45" s="41"/>
      <c r="J45" s="41"/>
      <c r="K45" s="41"/>
      <c r="L45" s="41"/>
      <c r="M45" s="58" t="s">
        <v>76</v>
      </c>
      <c r="N45" s="13" t="s">
        <v>166</v>
      </c>
      <c r="O45" s="44"/>
    </row>
    <row r="46" spans="1:17" s="40" customFormat="1" ht="123" customHeight="1" x14ac:dyDescent="0.25">
      <c r="A46" s="4">
        <v>28</v>
      </c>
      <c r="B46" s="46" t="s">
        <v>77</v>
      </c>
      <c r="C46" s="13" t="s">
        <v>46</v>
      </c>
      <c r="D46" s="13" t="s">
        <v>288</v>
      </c>
      <c r="E46" s="11" t="s">
        <v>167</v>
      </c>
      <c r="F46" s="57"/>
      <c r="G46" s="43"/>
      <c r="H46" s="43"/>
      <c r="I46" s="41"/>
      <c r="J46" s="41"/>
      <c r="K46" s="41"/>
      <c r="L46" s="41"/>
      <c r="M46" s="58" t="s">
        <v>78</v>
      </c>
      <c r="N46" s="13" t="s">
        <v>166</v>
      </c>
      <c r="O46" s="44"/>
    </row>
    <row r="47" spans="1:17" s="40" customFormat="1" ht="78.75" customHeight="1" x14ac:dyDescent="0.25">
      <c r="A47" s="4">
        <v>29</v>
      </c>
      <c r="B47" s="46" t="s">
        <v>79</v>
      </c>
      <c r="C47" s="13">
        <v>2021</v>
      </c>
      <c r="D47" s="13" t="s">
        <v>71</v>
      </c>
      <c r="E47" s="11" t="s">
        <v>80</v>
      </c>
      <c r="F47" s="45"/>
      <c r="G47" s="43"/>
      <c r="H47" s="43"/>
      <c r="I47" s="41"/>
      <c r="J47" s="41"/>
      <c r="K47" s="41"/>
      <c r="L47" s="41"/>
      <c r="M47" s="13" t="s">
        <v>81</v>
      </c>
      <c r="N47" s="13" t="s">
        <v>149</v>
      </c>
      <c r="O47" s="44"/>
    </row>
    <row r="48" spans="1:17" s="40" customFormat="1" ht="66" customHeight="1" x14ac:dyDescent="0.25">
      <c r="A48" s="4">
        <v>30</v>
      </c>
      <c r="B48" s="46" t="s">
        <v>150</v>
      </c>
      <c r="C48" s="13">
        <v>2021</v>
      </c>
      <c r="D48" s="13" t="s">
        <v>153</v>
      </c>
      <c r="E48" s="11" t="s">
        <v>159</v>
      </c>
      <c r="F48" s="45">
        <f t="shared" ref="F48:F52" si="3">SUM(G48:L48)</f>
        <v>20</v>
      </c>
      <c r="G48" s="43"/>
      <c r="H48" s="43"/>
      <c r="I48" s="41"/>
      <c r="J48" s="41"/>
      <c r="K48" s="41"/>
      <c r="L48" s="41">
        <v>20</v>
      </c>
      <c r="M48" s="13" t="s">
        <v>151</v>
      </c>
      <c r="N48" s="13" t="s">
        <v>152</v>
      </c>
      <c r="O48" s="44"/>
    </row>
    <row r="49" spans="1:17" s="40" customFormat="1" ht="63" customHeight="1" x14ac:dyDescent="0.25">
      <c r="A49" s="4">
        <v>31</v>
      </c>
      <c r="B49" s="46" t="s">
        <v>154</v>
      </c>
      <c r="C49" s="13">
        <v>2021</v>
      </c>
      <c r="D49" s="13" t="s">
        <v>157</v>
      </c>
      <c r="E49" s="11" t="s">
        <v>159</v>
      </c>
      <c r="F49" s="45">
        <f t="shared" si="3"/>
        <v>100</v>
      </c>
      <c r="G49" s="43"/>
      <c r="H49" s="43"/>
      <c r="I49" s="41"/>
      <c r="J49" s="41"/>
      <c r="K49" s="41"/>
      <c r="L49" s="41">
        <v>100</v>
      </c>
      <c r="M49" s="13" t="s">
        <v>155</v>
      </c>
      <c r="N49" s="13" t="s">
        <v>156</v>
      </c>
      <c r="O49" s="44"/>
    </row>
    <row r="50" spans="1:17" s="40" customFormat="1" ht="201" customHeight="1" x14ac:dyDescent="0.25">
      <c r="A50" s="105">
        <v>32</v>
      </c>
      <c r="B50" s="106" t="s">
        <v>161</v>
      </c>
      <c r="C50" s="13" t="s">
        <v>61</v>
      </c>
      <c r="D50" s="11" t="s">
        <v>162</v>
      </c>
      <c r="E50" s="11" t="s">
        <v>158</v>
      </c>
      <c r="F50" s="45">
        <f t="shared" si="3"/>
        <v>10500</v>
      </c>
      <c r="G50" s="42"/>
      <c r="H50" s="43"/>
      <c r="I50" s="41"/>
      <c r="J50" s="41"/>
      <c r="K50" s="41"/>
      <c r="L50" s="41">
        <v>10500</v>
      </c>
      <c r="M50" s="13" t="s">
        <v>163</v>
      </c>
      <c r="N50" s="13" t="s">
        <v>160</v>
      </c>
      <c r="O50" s="44"/>
    </row>
    <row r="51" spans="1:17" s="40" customFormat="1" ht="92.25" customHeight="1" x14ac:dyDescent="0.25">
      <c r="A51" s="107"/>
      <c r="B51" s="106" t="s">
        <v>333</v>
      </c>
      <c r="C51" s="112" t="s">
        <v>61</v>
      </c>
      <c r="D51" s="114" t="s">
        <v>133</v>
      </c>
      <c r="E51" s="26">
        <v>1742.9860000000001</v>
      </c>
      <c r="F51" s="45">
        <f t="shared" si="3"/>
        <v>1694.1</v>
      </c>
      <c r="G51" s="41"/>
      <c r="H51" s="41"/>
      <c r="I51" s="41"/>
      <c r="J51" s="41"/>
      <c r="K51" s="27">
        <v>237.1</v>
      </c>
      <c r="L51" s="27">
        <v>1457</v>
      </c>
      <c r="M51" s="116" t="s">
        <v>278</v>
      </c>
      <c r="N51" s="114" t="s">
        <v>164</v>
      </c>
      <c r="O51" s="118"/>
    </row>
    <row r="52" spans="1:17" s="40" customFormat="1" ht="45.75" customHeight="1" x14ac:dyDescent="0.25">
      <c r="A52" s="4">
        <v>33</v>
      </c>
      <c r="B52" s="108" t="s">
        <v>334</v>
      </c>
      <c r="C52" s="113"/>
      <c r="D52" s="115"/>
      <c r="E52" s="109">
        <v>855.1</v>
      </c>
      <c r="F52" s="45">
        <f t="shared" si="3"/>
        <v>855.1</v>
      </c>
      <c r="G52" s="41"/>
      <c r="H52" s="41"/>
      <c r="I52" s="41"/>
      <c r="J52" s="41"/>
      <c r="K52" s="27"/>
      <c r="L52" s="27">
        <v>855.1</v>
      </c>
      <c r="M52" s="117"/>
      <c r="N52" s="115"/>
      <c r="O52" s="119"/>
    </row>
    <row r="53" spans="1:17" s="40" customFormat="1" ht="98.25" customHeight="1" x14ac:dyDescent="0.25">
      <c r="A53" s="4">
        <v>34</v>
      </c>
      <c r="B53" s="22" t="s">
        <v>185</v>
      </c>
      <c r="C53" s="50" t="s">
        <v>61</v>
      </c>
      <c r="D53" s="13" t="s">
        <v>186</v>
      </c>
      <c r="E53" s="11" t="s">
        <v>182</v>
      </c>
      <c r="F53" s="45"/>
      <c r="G53" s="41"/>
      <c r="H53" s="41"/>
      <c r="I53" s="41"/>
      <c r="J53" s="41"/>
      <c r="K53" s="41"/>
      <c r="L53" s="41"/>
      <c r="M53" s="54" t="s">
        <v>277</v>
      </c>
      <c r="N53" s="13" t="s">
        <v>187</v>
      </c>
      <c r="O53" s="44"/>
    </row>
    <row r="54" spans="1:17" s="40" customFormat="1" ht="138.75" customHeight="1" x14ac:dyDescent="0.25">
      <c r="A54" s="4">
        <v>35</v>
      </c>
      <c r="B54" s="60" t="s">
        <v>123</v>
      </c>
      <c r="C54" s="13">
        <v>2021</v>
      </c>
      <c r="D54" s="13" t="s">
        <v>289</v>
      </c>
      <c r="E54" s="11" t="s">
        <v>124</v>
      </c>
      <c r="F54" s="57"/>
      <c r="G54" s="41"/>
      <c r="H54" s="41"/>
      <c r="I54" s="41"/>
      <c r="J54" s="41"/>
      <c r="K54" s="41"/>
      <c r="L54" s="41"/>
      <c r="M54" s="9" t="s">
        <v>276</v>
      </c>
      <c r="N54" s="13" t="s">
        <v>188</v>
      </c>
      <c r="O54" s="53"/>
    </row>
    <row r="55" spans="1:17" s="40" customFormat="1" ht="109.5" customHeight="1" x14ac:dyDescent="0.25">
      <c r="A55" s="4">
        <v>36</v>
      </c>
      <c r="B55" s="22" t="s">
        <v>132</v>
      </c>
      <c r="C55" s="50">
        <v>2021</v>
      </c>
      <c r="D55" s="13" t="s">
        <v>189</v>
      </c>
      <c r="E55" s="26">
        <v>11138.847</v>
      </c>
      <c r="F55" s="45">
        <f>SUM(G55:L55)</f>
        <v>11138.847</v>
      </c>
      <c r="G55" s="41"/>
      <c r="H55" s="41"/>
      <c r="I55" s="41"/>
      <c r="J55" s="41"/>
      <c r="K55" s="41"/>
      <c r="L55" s="41">
        <v>11138.847</v>
      </c>
      <c r="M55" s="54" t="s">
        <v>319</v>
      </c>
      <c r="N55" s="13" t="s">
        <v>188</v>
      </c>
      <c r="O55" s="53"/>
    </row>
    <row r="56" spans="1:17" s="63" customFormat="1" ht="156" customHeight="1" x14ac:dyDescent="0.25">
      <c r="A56" s="4">
        <v>37</v>
      </c>
      <c r="B56" s="22" t="s">
        <v>335</v>
      </c>
      <c r="C56" s="50">
        <v>2021</v>
      </c>
      <c r="D56" s="13" t="s">
        <v>318</v>
      </c>
      <c r="E56" s="11" t="s">
        <v>336</v>
      </c>
      <c r="F56" s="45">
        <f>SUM(G56:L56)</f>
        <v>7261</v>
      </c>
      <c r="G56" s="41">
        <v>5000</v>
      </c>
      <c r="H56" s="41"/>
      <c r="I56" s="41"/>
      <c r="J56" s="41"/>
      <c r="K56" s="41">
        <v>2261</v>
      </c>
      <c r="L56" s="41"/>
      <c r="M56" s="54" t="s">
        <v>320</v>
      </c>
      <c r="N56" s="13" t="s">
        <v>188</v>
      </c>
      <c r="O56" s="76" t="s">
        <v>337</v>
      </c>
      <c r="P56" s="69"/>
      <c r="Q56" s="70"/>
    </row>
    <row r="57" spans="1:17" s="40" customFormat="1" ht="123.75" customHeight="1" x14ac:dyDescent="0.25">
      <c r="A57" s="4">
        <v>38</v>
      </c>
      <c r="B57" s="79" t="s">
        <v>147</v>
      </c>
      <c r="C57" s="80">
        <v>2021</v>
      </c>
      <c r="D57" s="58" t="s">
        <v>200</v>
      </c>
      <c r="E57" s="11">
        <v>1750</v>
      </c>
      <c r="F57" s="57">
        <f>SUM(G57:L57)</f>
        <v>1750</v>
      </c>
      <c r="G57" s="11"/>
      <c r="H57" s="11"/>
      <c r="I57" s="11"/>
      <c r="J57" s="11"/>
      <c r="K57" s="11">
        <v>1750</v>
      </c>
      <c r="L57" s="11"/>
      <c r="M57" s="58" t="s">
        <v>148</v>
      </c>
      <c r="N57" s="13" t="s">
        <v>188</v>
      </c>
      <c r="O57" s="53"/>
    </row>
    <row r="58" spans="1:17" s="40" customFormat="1" ht="136.5" customHeight="1" x14ac:dyDescent="0.25">
      <c r="A58" s="4">
        <v>39</v>
      </c>
      <c r="B58" s="66" t="s">
        <v>82</v>
      </c>
      <c r="C58" s="67">
        <v>2021</v>
      </c>
      <c r="D58" s="31" t="s">
        <v>73</v>
      </c>
      <c r="E58" s="33">
        <v>10903</v>
      </c>
      <c r="F58" s="64">
        <f>SUM(G58:L58)</f>
        <v>5000</v>
      </c>
      <c r="G58" s="33"/>
      <c r="H58" s="36"/>
      <c r="I58" s="34"/>
      <c r="J58" s="34"/>
      <c r="K58" s="33"/>
      <c r="L58" s="34">
        <v>5000</v>
      </c>
      <c r="M58" s="68" t="s">
        <v>83</v>
      </c>
      <c r="N58" s="71" t="s">
        <v>58</v>
      </c>
      <c r="O58" s="65"/>
      <c r="P58" s="47"/>
      <c r="Q58" s="48"/>
    </row>
    <row r="59" spans="1:17" s="40" customFormat="1" ht="126" customHeight="1" x14ac:dyDescent="0.25">
      <c r="A59" s="4">
        <v>40</v>
      </c>
      <c r="B59" s="79" t="s">
        <v>72</v>
      </c>
      <c r="C59" s="58">
        <v>2021</v>
      </c>
      <c r="D59" s="58" t="s">
        <v>73</v>
      </c>
      <c r="E59" s="26" t="s">
        <v>74</v>
      </c>
      <c r="F59" s="45">
        <f>SUM(I59:L59)</f>
        <v>17400</v>
      </c>
      <c r="G59" s="74"/>
      <c r="H59" s="74"/>
      <c r="I59" s="27"/>
      <c r="J59" s="27"/>
      <c r="K59" s="27"/>
      <c r="L59" s="27">
        <v>17400</v>
      </c>
      <c r="M59" s="13" t="s">
        <v>75</v>
      </c>
      <c r="N59" s="71" t="s">
        <v>58</v>
      </c>
      <c r="O59" s="44"/>
    </row>
    <row r="60" spans="1:17" s="40" customFormat="1" ht="105" customHeight="1" x14ac:dyDescent="0.25">
      <c r="A60" s="4">
        <v>41</v>
      </c>
      <c r="B60" s="60" t="s">
        <v>85</v>
      </c>
      <c r="C60" s="75">
        <v>2021</v>
      </c>
      <c r="D60" s="13" t="s">
        <v>73</v>
      </c>
      <c r="E60" s="11">
        <v>2740.8</v>
      </c>
      <c r="F60" s="57">
        <f>SUM(G60:L60)</f>
        <v>2740.8</v>
      </c>
      <c r="G60" s="11"/>
      <c r="H60" s="11"/>
      <c r="I60" s="11"/>
      <c r="J60" s="11"/>
      <c r="K60" s="11"/>
      <c r="L60" s="11">
        <v>2740.8</v>
      </c>
      <c r="M60" s="13" t="s">
        <v>86</v>
      </c>
      <c r="N60" s="71" t="s">
        <v>58</v>
      </c>
      <c r="O60" s="76"/>
    </row>
    <row r="61" spans="1:17" s="40" customFormat="1" ht="80.25" customHeight="1" x14ac:dyDescent="0.25">
      <c r="A61" s="4">
        <v>42</v>
      </c>
      <c r="B61" s="22" t="s">
        <v>282</v>
      </c>
      <c r="C61" s="50">
        <v>2021</v>
      </c>
      <c r="D61" s="13" t="s">
        <v>73</v>
      </c>
      <c r="E61" s="41">
        <v>2200</v>
      </c>
      <c r="F61" s="45">
        <f>SUM(G61:L61)</f>
        <v>2200</v>
      </c>
      <c r="G61" s="41"/>
      <c r="H61" s="41"/>
      <c r="I61" s="41"/>
      <c r="J61" s="41"/>
      <c r="K61" s="41"/>
      <c r="L61" s="41">
        <v>2200</v>
      </c>
      <c r="M61" s="13" t="s">
        <v>128</v>
      </c>
      <c r="N61" s="81" t="s">
        <v>58</v>
      </c>
      <c r="O61" s="53"/>
    </row>
    <row r="62" spans="1:17" s="40" customFormat="1" ht="108.75" customHeight="1" x14ac:dyDescent="0.25">
      <c r="A62" s="4">
        <v>43</v>
      </c>
      <c r="B62" s="22" t="s">
        <v>281</v>
      </c>
      <c r="C62" s="50">
        <v>2021</v>
      </c>
      <c r="D62" s="13" t="s">
        <v>73</v>
      </c>
      <c r="E62" s="11">
        <v>250</v>
      </c>
      <c r="F62" s="57">
        <f>SUM(G62:L62)</f>
        <v>250</v>
      </c>
      <c r="G62" s="53"/>
      <c r="H62" s="72"/>
      <c r="I62" s="53"/>
      <c r="J62" s="53"/>
      <c r="K62" s="72"/>
      <c r="L62" s="72">
        <v>250</v>
      </c>
      <c r="M62" s="73" t="s">
        <v>145</v>
      </c>
      <c r="N62" s="71" t="s">
        <v>58</v>
      </c>
      <c r="O62" s="53"/>
      <c r="P62" s="47"/>
      <c r="Q62" s="48"/>
    </row>
    <row r="63" spans="1:17" s="49" customFormat="1" ht="109.5" customHeight="1" x14ac:dyDescent="0.25">
      <c r="A63" s="4">
        <v>44</v>
      </c>
      <c r="B63" s="22" t="s">
        <v>280</v>
      </c>
      <c r="C63" s="50">
        <v>2021</v>
      </c>
      <c r="D63" s="13" t="s">
        <v>73</v>
      </c>
      <c r="E63" s="41">
        <v>300</v>
      </c>
      <c r="F63" s="57">
        <f>SUM(G63:L63)</f>
        <v>300</v>
      </c>
      <c r="G63" s="41"/>
      <c r="H63" s="41"/>
      <c r="I63" s="41"/>
      <c r="J63" s="41"/>
      <c r="K63" s="41"/>
      <c r="L63" s="41">
        <v>300</v>
      </c>
      <c r="M63" s="73" t="s">
        <v>145</v>
      </c>
      <c r="N63" s="71" t="s">
        <v>58</v>
      </c>
      <c r="O63" s="53"/>
    </row>
    <row r="64" spans="1:17" s="49" customFormat="1" ht="111.75" customHeight="1" x14ac:dyDescent="0.25">
      <c r="A64" s="4">
        <v>45</v>
      </c>
      <c r="B64" s="60" t="s">
        <v>279</v>
      </c>
      <c r="C64" s="61">
        <v>2021</v>
      </c>
      <c r="D64" s="13" t="s">
        <v>73</v>
      </c>
      <c r="E64" s="11">
        <v>1200</v>
      </c>
      <c r="F64" s="57">
        <f>SUM(G64:L64)</f>
        <v>400</v>
      </c>
      <c r="G64" s="11"/>
      <c r="H64" s="41"/>
      <c r="I64" s="11"/>
      <c r="J64" s="11"/>
      <c r="K64" s="43"/>
      <c r="L64" s="11">
        <v>400</v>
      </c>
      <c r="M64" s="13" t="s">
        <v>84</v>
      </c>
      <c r="N64" s="81" t="s">
        <v>58</v>
      </c>
      <c r="O64" s="86"/>
    </row>
    <row r="65" spans="1:15" s="49" customFormat="1" ht="138.75" customHeight="1" x14ac:dyDescent="0.25">
      <c r="A65" s="4">
        <v>46</v>
      </c>
      <c r="B65" s="22" t="s">
        <v>260</v>
      </c>
      <c r="C65" s="13">
        <v>2021</v>
      </c>
      <c r="D65" s="13" t="s">
        <v>13</v>
      </c>
      <c r="E65" s="11">
        <v>9660.268</v>
      </c>
      <c r="F65" s="23">
        <f t="shared" ref="F65:F71" si="4">G65+H65+I65+J65+K65+L65</f>
        <v>9660.268</v>
      </c>
      <c r="G65" s="11"/>
      <c r="H65" s="11"/>
      <c r="I65" s="11"/>
      <c r="J65" s="11"/>
      <c r="K65" s="11">
        <v>9660.268</v>
      </c>
      <c r="L65" s="11"/>
      <c r="M65" s="13" t="s">
        <v>261</v>
      </c>
      <c r="N65" s="13" t="s">
        <v>35</v>
      </c>
      <c r="O65" s="13"/>
    </row>
    <row r="66" spans="1:15" s="49" customFormat="1" ht="138.75" customHeight="1" x14ac:dyDescent="0.25">
      <c r="A66" s="4">
        <v>47</v>
      </c>
      <c r="B66" s="22" t="s">
        <v>251</v>
      </c>
      <c r="C66" s="13">
        <v>2021</v>
      </c>
      <c r="D66" s="13" t="s">
        <v>13</v>
      </c>
      <c r="E66" s="11">
        <v>94895.804000000004</v>
      </c>
      <c r="F66" s="23">
        <f t="shared" si="4"/>
        <v>94895.804000000004</v>
      </c>
      <c r="G66" s="11"/>
      <c r="H66" s="56"/>
      <c r="I66" s="11"/>
      <c r="J66" s="11"/>
      <c r="K66" s="11">
        <v>9489.58</v>
      </c>
      <c r="L66" s="11">
        <v>85406.224000000002</v>
      </c>
      <c r="M66" s="13" t="s">
        <v>254</v>
      </c>
      <c r="N66" s="13" t="s">
        <v>35</v>
      </c>
      <c r="O66" s="13"/>
    </row>
    <row r="67" spans="1:15" s="49" customFormat="1" ht="78.75" customHeight="1" x14ac:dyDescent="0.25">
      <c r="A67" s="4">
        <v>48</v>
      </c>
      <c r="B67" s="22" t="s">
        <v>252</v>
      </c>
      <c r="C67" s="13">
        <v>2021</v>
      </c>
      <c r="D67" s="13" t="s">
        <v>13</v>
      </c>
      <c r="E67" s="13">
        <v>2568.5770000000002</v>
      </c>
      <c r="F67" s="23">
        <f t="shared" si="4"/>
        <v>2568.5770000000002</v>
      </c>
      <c r="G67" s="86"/>
      <c r="H67" s="86"/>
      <c r="I67" s="86"/>
      <c r="J67" s="86"/>
      <c r="K67" s="13"/>
      <c r="L67" s="13">
        <v>2568.5770000000002</v>
      </c>
      <c r="M67" s="13" t="s">
        <v>253</v>
      </c>
      <c r="N67" s="13" t="s">
        <v>35</v>
      </c>
      <c r="O67" s="13"/>
    </row>
    <row r="68" spans="1:15" s="49" customFormat="1" ht="137.25" customHeight="1" x14ac:dyDescent="0.25">
      <c r="A68" s="4">
        <v>49</v>
      </c>
      <c r="B68" s="22" t="s">
        <v>255</v>
      </c>
      <c r="C68" s="13">
        <v>2021</v>
      </c>
      <c r="D68" s="13" t="s">
        <v>13</v>
      </c>
      <c r="E68" s="13">
        <v>1946.1849999999999</v>
      </c>
      <c r="F68" s="23">
        <f t="shared" si="4"/>
        <v>1946.1849999999999</v>
      </c>
      <c r="G68" s="86"/>
      <c r="H68" s="86"/>
      <c r="I68" s="86"/>
      <c r="J68" s="86"/>
      <c r="K68" s="13"/>
      <c r="L68" s="13">
        <v>1946.1849999999999</v>
      </c>
      <c r="M68" s="13" t="s">
        <v>247</v>
      </c>
      <c r="N68" s="13" t="s">
        <v>35</v>
      </c>
      <c r="O68" s="13"/>
    </row>
    <row r="69" spans="1:15" s="49" customFormat="1" ht="75" customHeight="1" x14ac:dyDescent="0.25">
      <c r="A69" s="4">
        <v>50</v>
      </c>
      <c r="B69" s="22" t="s">
        <v>316</v>
      </c>
      <c r="C69" s="13">
        <v>2021</v>
      </c>
      <c r="D69" s="13" t="s">
        <v>13</v>
      </c>
      <c r="E69" s="11">
        <v>34996.889000000003</v>
      </c>
      <c r="F69" s="23">
        <f t="shared" si="4"/>
        <v>34996.889000000003</v>
      </c>
      <c r="G69" s="11"/>
      <c r="H69" s="11"/>
      <c r="I69" s="11"/>
      <c r="J69" s="11"/>
      <c r="K69" s="11"/>
      <c r="L69" s="11">
        <v>34996.889000000003</v>
      </c>
      <c r="M69" s="13" t="s">
        <v>244</v>
      </c>
      <c r="N69" s="13" t="s">
        <v>35</v>
      </c>
      <c r="O69" s="13"/>
    </row>
    <row r="70" spans="1:15" s="49" customFormat="1" ht="129" customHeight="1" x14ac:dyDescent="0.25">
      <c r="A70" s="4">
        <v>51</v>
      </c>
      <c r="B70" s="22" t="s">
        <v>295</v>
      </c>
      <c r="C70" s="13">
        <v>2021</v>
      </c>
      <c r="D70" s="13" t="s">
        <v>13</v>
      </c>
      <c r="E70" s="13" t="s">
        <v>246</v>
      </c>
      <c r="F70" s="23">
        <f t="shared" si="4"/>
        <v>5700</v>
      </c>
      <c r="G70" s="86"/>
      <c r="H70" s="86"/>
      <c r="I70" s="86"/>
      <c r="J70" s="86"/>
      <c r="K70" s="11">
        <v>5700</v>
      </c>
      <c r="L70" s="86"/>
      <c r="M70" s="13" t="s">
        <v>245</v>
      </c>
      <c r="N70" s="13" t="s">
        <v>35</v>
      </c>
      <c r="O70" s="13"/>
    </row>
    <row r="71" spans="1:15" s="49" customFormat="1" ht="91.5" customHeight="1" x14ac:dyDescent="0.25">
      <c r="A71" s="4">
        <v>52</v>
      </c>
      <c r="B71" s="22" t="s">
        <v>87</v>
      </c>
      <c r="C71" s="13">
        <v>2021</v>
      </c>
      <c r="D71" s="13" t="s">
        <v>13</v>
      </c>
      <c r="E71" s="11">
        <v>33795.559000000001</v>
      </c>
      <c r="F71" s="23">
        <f t="shared" si="4"/>
        <v>33795.559000000001</v>
      </c>
      <c r="G71" s="11"/>
      <c r="H71" s="11"/>
      <c r="I71" s="11"/>
      <c r="J71" s="11"/>
      <c r="K71" s="11"/>
      <c r="L71" s="11">
        <v>33795.559000000001</v>
      </c>
      <c r="M71" s="13" t="s">
        <v>247</v>
      </c>
      <c r="N71" s="13" t="s">
        <v>35</v>
      </c>
      <c r="O71" s="13"/>
    </row>
    <row r="72" spans="1:15" s="40" customFormat="1" ht="97.5" customHeight="1" x14ac:dyDescent="0.25">
      <c r="A72" s="4">
        <v>53</v>
      </c>
      <c r="B72" s="22" t="s">
        <v>88</v>
      </c>
      <c r="C72" s="50">
        <v>2021</v>
      </c>
      <c r="D72" s="13" t="s">
        <v>13</v>
      </c>
      <c r="E72" s="41">
        <v>2679.0329999999999</v>
      </c>
      <c r="F72" s="45">
        <f>SUM(G72:L72)</f>
        <v>2679.0329999999999</v>
      </c>
      <c r="G72" s="41"/>
      <c r="H72" s="41"/>
      <c r="I72" s="41"/>
      <c r="J72" s="41"/>
      <c r="K72" s="41"/>
      <c r="L72" s="41">
        <v>2679.0329999999999</v>
      </c>
      <c r="M72" s="13" t="s">
        <v>248</v>
      </c>
      <c r="N72" s="13" t="s">
        <v>35</v>
      </c>
      <c r="O72" s="13"/>
    </row>
    <row r="73" spans="1:15" s="49" customFormat="1" ht="82.5" customHeight="1" x14ac:dyDescent="0.25">
      <c r="A73" s="4">
        <v>54</v>
      </c>
      <c r="B73" s="22" t="s">
        <v>249</v>
      </c>
      <c r="C73" s="50">
        <v>2021</v>
      </c>
      <c r="D73" s="13" t="s">
        <v>13</v>
      </c>
      <c r="E73" s="13">
        <v>1358.758</v>
      </c>
      <c r="F73" s="45">
        <f>SUM(G73:L73)</f>
        <v>1358.758</v>
      </c>
      <c r="G73" s="86"/>
      <c r="H73" s="86"/>
      <c r="I73" s="86"/>
      <c r="J73" s="86"/>
      <c r="K73" s="13"/>
      <c r="L73" s="13">
        <v>1358.758</v>
      </c>
      <c r="M73" s="13" t="s">
        <v>250</v>
      </c>
      <c r="N73" s="13" t="s">
        <v>35</v>
      </c>
      <c r="O73" s="13"/>
    </row>
    <row r="74" spans="1:15" s="40" customFormat="1" ht="93" customHeight="1" x14ac:dyDescent="0.25">
      <c r="A74" s="4">
        <v>55</v>
      </c>
      <c r="B74" s="60" t="s">
        <v>144</v>
      </c>
      <c r="C74" s="61">
        <v>2021</v>
      </c>
      <c r="D74" s="13" t="s">
        <v>13</v>
      </c>
      <c r="E74" s="11">
        <v>2742.049</v>
      </c>
      <c r="F74" s="57">
        <f>SUM(G74:L74)</f>
        <v>2742.049</v>
      </c>
      <c r="G74" s="11"/>
      <c r="H74" s="11"/>
      <c r="I74" s="11"/>
      <c r="J74" s="11"/>
      <c r="K74" s="11"/>
      <c r="L74" s="11">
        <v>2742.049</v>
      </c>
      <c r="M74" s="13" t="s">
        <v>256</v>
      </c>
      <c r="N74" s="13" t="s">
        <v>35</v>
      </c>
      <c r="O74" s="53"/>
    </row>
    <row r="75" spans="1:15" s="40" customFormat="1" ht="89.25" customHeight="1" x14ac:dyDescent="0.25">
      <c r="A75" s="4">
        <v>56</v>
      </c>
      <c r="B75" s="22" t="s">
        <v>257</v>
      </c>
      <c r="C75" s="61">
        <v>2021</v>
      </c>
      <c r="D75" s="13" t="s">
        <v>13</v>
      </c>
      <c r="E75" s="86" t="s">
        <v>258</v>
      </c>
      <c r="F75" s="57">
        <f>SUM(G75:L75)</f>
        <v>3000</v>
      </c>
      <c r="G75" s="86"/>
      <c r="H75" s="98"/>
      <c r="I75" s="98"/>
      <c r="J75" s="98"/>
      <c r="K75" s="11"/>
      <c r="L75" s="11">
        <v>3000</v>
      </c>
      <c r="M75" s="13" t="s">
        <v>259</v>
      </c>
      <c r="N75" s="13" t="s">
        <v>35</v>
      </c>
      <c r="O75" s="13"/>
    </row>
    <row r="76" spans="1:15" s="40" customFormat="1" ht="75" customHeight="1" x14ac:dyDescent="0.25">
      <c r="A76" s="4">
        <v>57</v>
      </c>
      <c r="B76" s="60" t="s">
        <v>135</v>
      </c>
      <c r="C76" s="61" t="s">
        <v>61</v>
      </c>
      <c r="D76" s="13" t="s">
        <v>16</v>
      </c>
      <c r="E76" s="11">
        <v>12110.602999999999</v>
      </c>
      <c r="F76" s="57">
        <f t="shared" ref="F76:F116" si="5">SUM(G76:L76)</f>
        <v>12110.602999999999</v>
      </c>
      <c r="G76" s="11"/>
      <c r="H76" s="11"/>
      <c r="I76" s="11"/>
      <c r="J76" s="11"/>
      <c r="K76" s="11"/>
      <c r="L76" s="11">
        <v>12110.602999999999</v>
      </c>
      <c r="M76" s="13" t="s">
        <v>202</v>
      </c>
      <c r="N76" s="81" t="s">
        <v>38</v>
      </c>
      <c r="O76" s="53"/>
    </row>
    <row r="77" spans="1:15" s="40" customFormat="1" ht="78.75" customHeight="1" x14ac:dyDescent="0.25">
      <c r="A77" s="4">
        <v>58</v>
      </c>
      <c r="B77" s="60" t="s">
        <v>136</v>
      </c>
      <c r="C77" s="61" t="s">
        <v>61</v>
      </c>
      <c r="D77" s="13" t="s">
        <v>16</v>
      </c>
      <c r="E77" s="11">
        <v>16872.805</v>
      </c>
      <c r="F77" s="57">
        <f t="shared" si="5"/>
        <v>16872.805</v>
      </c>
      <c r="G77" s="11"/>
      <c r="H77" s="11"/>
      <c r="I77" s="11"/>
      <c r="J77" s="11"/>
      <c r="K77" s="11"/>
      <c r="L77" s="11">
        <v>16872.805</v>
      </c>
      <c r="M77" s="13" t="s">
        <v>203</v>
      </c>
      <c r="N77" s="81" t="s">
        <v>38</v>
      </c>
      <c r="O77" s="53"/>
    </row>
    <row r="78" spans="1:15" s="40" customFormat="1" ht="83.25" customHeight="1" x14ac:dyDescent="0.25">
      <c r="A78" s="4">
        <v>59</v>
      </c>
      <c r="B78" s="60" t="s">
        <v>137</v>
      </c>
      <c r="C78" s="61" t="s">
        <v>61</v>
      </c>
      <c r="D78" s="13" t="s">
        <v>16</v>
      </c>
      <c r="E78" s="11">
        <v>17353.038</v>
      </c>
      <c r="F78" s="57">
        <f t="shared" si="5"/>
        <v>17353.038</v>
      </c>
      <c r="G78" s="11"/>
      <c r="H78" s="11"/>
      <c r="I78" s="11"/>
      <c r="J78" s="11"/>
      <c r="K78" s="11"/>
      <c r="L78" s="11">
        <v>17353.038</v>
      </c>
      <c r="M78" s="13" t="s">
        <v>204</v>
      </c>
      <c r="N78" s="81" t="s">
        <v>38</v>
      </c>
      <c r="O78" s="53"/>
    </row>
    <row r="79" spans="1:15" ht="77.25" customHeight="1" x14ac:dyDescent="0.25">
      <c r="A79" s="4">
        <v>60</v>
      </c>
      <c r="B79" s="60" t="s">
        <v>138</v>
      </c>
      <c r="C79" s="61" t="s">
        <v>61</v>
      </c>
      <c r="D79" s="13" t="s">
        <v>16</v>
      </c>
      <c r="E79" s="11">
        <v>15282.245000000001</v>
      </c>
      <c r="F79" s="57">
        <f t="shared" si="5"/>
        <v>15282.245000000001</v>
      </c>
      <c r="G79" s="11"/>
      <c r="H79" s="11"/>
      <c r="I79" s="11"/>
      <c r="J79" s="11"/>
      <c r="K79" s="11"/>
      <c r="L79" s="11">
        <v>15282.245000000001</v>
      </c>
      <c r="M79" s="13" t="s">
        <v>205</v>
      </c>
      <c r="N79" s="81" t="s">
        <v>38</v>
      </c>
      <c r="O79" s="53"/>
    </row>
    <row r="80" spans="1:15" s="40" customFormat="1" ht="84" customHeight="1" x14ac:dyDescent="0.25">
      <c r="A80" s="4">
        <v>61</v>
      </c>
      <c r="B80" s="60" t="s">
        <v>139</v>
      </c>
      <c r="C80" s="61" t="s">
        <v>61</v>
      </c>
      <c r="D80" s="13" t="s">
        <v>16</v>
      </c>
      <c r="E80" s="11">
        <v>11563.369000000001</v>
      </c>
      <c r="F80" s="57">
        <f t="shared" si="5"/>
        <v>11563.369000000001</v>
      </c>
      <c r="G80" s="11"/>
      <c r="H80" s="11"/>
      <c r="I80" s="11"/>
      <c r="J80" s="11"/>
      <c r="K80" s="11"/>
      <c r="L80" s="11">
        <v>11563.369000000001</v>
      </c>
      <c r="M80" s="13" t="s">
        <v>206</v>
      </c>
      <c r="N80" s="81" t="s">
        <v>38</v>
      </c>
      <c r="O80" s="53"/>
    </row>
    <row r="81" spans="1:15" s="40" customFormat="1" ht="64.5" customHeight="1" x14ac:dyDescent="0.25">
      <c r="A81" s="4">
        <v>62</v>
      </c>
      <c r="B81" s="30" t="s">
        <v>60</v>
      </c>
      <c r="C81" s="31" t="s">
        <v>61</v>
      </c>
      <c r="D81" s="32" t="s">
        <v>16</v>
      </c>
      <c r="E81" s="33">
        <v>68128.308000000005</v>
      </c>
      <c r="F81" s="17">
        <f t="shared" si="5"/>
        <v>68128.308000000005</v>
      </c>
      <c r="G81" s="33"/>
      <c r="H81" s="34"/>
      <c r="I81" s="34"/>
      <c r="J81" s="34"/>
      <c r="K81" s="34"/>
      <c r="L81" s="33">
        <v>68128.308000000005</v>
      </c>
      <c r="M81" s="32" t="s">
        <v>65</v>
      </c>
      <c r="N81" s="81" t="s">
        <v>38</v>
      </c>
      <c r="O81" s="39"/>
    </row>
    <row r="82" spans="1:15" s="49" customFormat="1" ht="90.75" customHeight="1" x14ac:dyDescent="0.25">
      <c r="A82" s="4">
        <v>63</v>
      </c>
      <c r="B82" s="60" t="s">
        <v>141</v>
      </c>
      <c r="C82" s="61">
        <v>2021</v>
      </c>
      <c r="D82" s="13" t="s">
        <v>16</v>
      </c>
      <c r="E82" s="11">
        <v>772.15599999999995</v>
      </c>
      <c r="F82" s="57">
        <f t="shared" si="5"/>
        <v>772.15599999999995</v>
      </c>
      <c r="G82" s="11"/>
      <c r="H82" s="11"/>
      <c r="I82" s="11"/>
      <c r="J82" s="11"/>
      <c r="K82" s="11"/>
      <c r="L82" s="11">
        <v>772.15599999999995</v>
      </c>
      <c r="M82" s="81" t="s">
        <v>275</v>
      </c>
      <c r="N82" s="13" t="s">
        <v>70</v>
      </c>
      <c r="O82" s="53"/>
    </row>
    <row r="83" spans="1:15" s="49" customFormat="1" ht="78.75" customHeight="1" x14ac:dyDescent="0.25">
      <c r="A83" s="4">
        <v>64</v>
      </c>
      <c r="B83" s="22" t="s">
        <v>234</v>
      </c>
      <c r="C83" s="13" t="s">
        <v>61</v>
      </c>
      <c r="D83" s="13" t="s">
        <v>180</v>
      </c>
      <c r="E83" s="11">
        <v>65000</v>
      </c>
      <c r="F83" s="57">
        <f t="shared" si="5"/>
        <v>65000</v>
      </c>
      <c r="G83" s="11"/>
      <c r="H83" s="11"/>
      <c r="I83" s="11"/>
      <c r="J83" s="11"/>
      <c r="K83" s="11">
        <v>6500</v>
      </c>
      <c r="L83" s="11">
        <v>58500</v>
      </c>
      <c r="M83" s="13" t="s">
        <v>338</v>
      </c>
      <c r="N83" s="13" t="s">
        <v>179</v>
      </c>
      <c r="O83" s="13"/>
    </row>
    <row r="84" spans="1:15" s="49" customFormat="1" ht="93" customHeight="1" x14ac:dyDescent="0.25">
      <c r="A84" s="4">
        <v>65</v>
      </c>
      <c r="B84" s="20" t="s">
        <v>296</v>
      </c>
      <c r="C84" s="13">
        <v>2021</v>
      </c>
      <c r="D84" s="58" t="s">
        <v>208</v>
      </c>
      <c r="E84" s="11">
        <v>4581.1970000000001</v>
      </c>
      <c r="F84" s="23">
        <f t="shared" si="5"/>
        <v>4666.1970000000001</v>
      </c>
      <c r="G84" s="11"/>
      <c r="H84" s="11"/>
      <c r="I84" s="11"/>
      <c r="J84" s="11"/>
      <c r="K84" s="11">
        <f>4581.197+85</f>
        <v>4666.1970000000001</v>
      </c>
      <c r="L84" s="11"/>
      <c r="M84" s="13" t="s">
        <v>89</v>
      </c>
      <c r="N84" s="13" t="s">
        <v>187</v>
      </c>
      <c r="O84" s="13"/>
    </row>
    <row r="85" spans="1:15" s="49" customFormat="1" ht="96" customHeight="1" x14ac:dyDescent="0.25">
      <c r="A85" s="4">
        <v>66</v>
      </c>
      <c r="B85" s="20" t="s">
        <v>297</v>
      </c>
      <c r="C85" s="13">
        <v>2021</v>
      </c>
      <c r="D85" s="58" t="s">
        <v>208</v>
      </c>
      <c r="E85" s="11">
        <v>5524.5770000000002</v>
      </c>
      <c r="F85" s="23">
        <f t="shared" si="5"/>
        <v>5609.5770000000002</v>
      </c>
      <c r="G85" s="11"/>
      <c r="H85" s="11"/>
      <c r="I85" s="11"/>
      <c r="J85" s="11"/>
      <c r="K85" s="11">
        <f>5524.577+85</f>
        <v>5609.5770000000002</v>
      </c>
      <c r="L85" s="11"/>
      <c r="M85" s="13" t="s">
        <v>89</v>
      </c>
      <c r="N85" s="13" t="s">
        <v>187</v>
      </c>
      <c r="O85" s="13"/>
    </row>
    <row r="86" spans="1:15" s="49" customFormat="1" ht="63.75" customHeight="1" x14ac:dyDescent="0.25">
      <c r="A86" s="4">
        <v>67</v>
      </c>
      <c r="B86" s="22" t="s">
        <v>92</v>
      </c>
      <c r="C86" s="13">
        <v>2021</v>
      </c>
      <c r="D86" s="13" t="s">
        <v>90</v>
      </c>
      <c r="E86" s="11">
        <v>7973.47</v>
      </c>
      <c r="F86" s="23">
        <f t="shared" si="5"/>
        <v>7677.5649999999996</v>
      </c>
      <c r="G86" s="11"/>
      <c r="H86" s="11"/>
      <c r="I86" s="11"/>
      <c r="J86" s="11"/>
      <c r="K86" s="11"/>
      <c r="L86" s="11">
        <v>7677.5649999999996</v>
      </c>
      <c r="M86" s="13" t="s">
        <v>91</v>
      </c>
      <c r="N86" s="13" t="s">
        <v>179</v>
      </c>
      <c r="O86" s="13"/>
    </row>
    <row r="87" spans="1:15" s="49" customFormat="1" ht="58.5" customHeight="1" x14ac:dyDescent="0.25">
      <c r="A87" s="4">
        <v>68</v>
      </c>
      <c r="B87" s="22" t="s">
        <v>93</v>
      </c>
      <c r="C87" s="13">
        <v>2021</v>
      </c>
      <c r="D87" s="13" t="s">
        <v>90</v>
      </c>
      <c r="E87" s="11">
        <v>11676.03</v>
      </c>
      <c r="F87" s="23">
        <f t="shared" si="5"/>
        <v>11487.290999999999</v>
      </c>
      <c r="G87" s="11"/>
      <c r="H87" s="11"/>
      <c r="I87" s="11"/>
      <c r="J87" s="11"/>
      <c r="K87" s="11"/>
      <c r="L87" s="11">
        <v>11487.290999999999</v>
      </c>
      <c r="M87" s="58" t="s">
        <v>215</v>
      </c>
      <c r="N87" s="13" t="s">
        <v>179</v>
      </c>
      <c r="O87" s="13"/>
    </row>
    <row r="88" spans="1:15" s="49" customFormat="1" ht="49.5" customHeight="1" x14ac:dyDescent="0.25">
      <c r="A88" s="4">
        <v>69</v>
      </c>
      <c r="B88" s="22" t="s">
        <v>94</v>
      </c>
      <c r="C88" s="13">
        <v>2021</v>
      </c>
      <c r="D88" s="13" t="s">
        <v>90</v>
      </c>
      <c r="E88" s="55">
        <v>16418.699000000001</v>
      </c>
      <c r="F88" s="23">
        <f t="shared" si="5"/>
        <v>16248.699000000001</v>
      </c>
      <c r="G88" s="11"/>
      <c r="H88" s="11"/>
      <c r="I88" s="11"/>
      <c r="J88" s="11"/>
      <c r="K88" s="11"/>
      <c r="L88" s="11">
        <v>16248.699000000001</v>
      </c>
      <c r="M88" s="9" t="s">
        <v>216</v>
      </c>
      <c r="N88" s="13" t="s">
        <v>179</v>
      </c>
      <c r="O88" s="13"/>
    </row>
    <row r="89" spans="1:15" s="49" customFormat="1" ht="60.75" customHeight="1" x14ac:dyDescent="0.25">
      <c r="A89" s="4">
        <v>70</v>
      </c>
      <c r="B89" s="22" t="s">
        <v>95</v>
      </c>
      <c r="C89" s="13">
        <v>2021</v>
      </c>
      <c r="D89" s="13" t="s">
        <v>90</v>
      </c>
      <c r="E89" s="55">
        <v>12665.953</v>
      </c>
      <c r="F89" s="23">
        <f t="shared" si="5"/>
        <v>12495.953</v>
      </c>
      <c r="G89" s="11"/>
      <c r="H89" s="11"/>
      <c r="I89" s="11"/>
      <c r="J89" s="11"/>
      <c r="K89" s="11"/>
      <c r="L89" s="11">
        <v>12495.953</v>
      </c>
      <c r="M89" s="9" t="s">
        <v>217</v>
      </c>
      <c r="N89" s="13" t="s">
        <v>179</v>
      </c>
      <c r="O89" s="13"/>
    </row>
    <row r="90" spans="1:15" s="49" customFormat="1" ht="62.25" customHeight="1" x14ac:dyDescent="0.25">
      <c r="A90" s="4">
        <v>71</v>
      </c>
      <c r="B90" s="22" t="s">
        <v>96</v>
      </c>
      <c r="C90" s="13">
        <v>2021</v>
      </c>
      <c r="D90" s="13" t="s">
        <v>90</v>
      </c>
      <c r="E90" s="55">
        <v>7161.7449999999999</v>
      </c>
      <c r="F90" s="23">
        <f t="shared" si="5"/>
        <v>6990.8630000000003</v>
      </c>
      <c r="G90" s="11"/>
      <c r="H90" s="11"/>
      <c r="I90" s="11"/>
      <c r="J90" s="11"/>
      <c r="K90" s="11"/>
      <c r="L90" s="11">
        <v>6990.8630000000003</v>
      </c>
      <c r="M90" s="9" t="s">
        <v>218</v>
      </c>
      <c r="N90" s="13" t="s">
        <v>179</v>
      </c>
      <c r="O90" s="13"/>
    </row>
    <row r="91" spans="1:15" s="49" customFormat="1" ht="48.75" customHeight="1" x14ac:dyDescent="0.25">
      <c r="A91" s="4">
        <v>72</v>
      </c>
      <c r="B91" s="22" t="s">
        <v>97</v>
      </c>
      <c r="C91" s="13">
        <v>2021</v>
      </c>
      <c r="D91" s="13" t="s">
        <v>90</v>
      </c>
      <c r="E91" s="11">
        <v>24731.3</v>
      </c>
      <c r="F91" s="23">
        <f t="shared" si="5"/>
        <v>24543.722000000002</v>
      </c>
      <c r="G91" s="11"/>
      <c r="H91" s="11"/>
      <c r="I91" s="11"/>
      <c r="J91" s="11"/>
      <c r="K91" s="11"/>
      <c r="L91" s="11">
        <v>24543.722000000002</v>
      </c>
      <c r="M91" s="13" t="s">
        <v>219</v>
      </c>
      <c r="N91" s="13" t="s">
        <v>179</v>
      </c>
      <c r="O91" s="13"/>
    </row>
    <row r="92" spans="1:15" s="49" customFormat="1" ht="79.5" customHeight="1" x14ac:dyDescent="0.25">
      <c r="A92" s="4">
        <v>73</v>
      </c>
      <c r="B92" s="22" t="s">
        <v>98</v>
      </c>
      <c r="C92" s="13">
        <v>2021</v>
      </c>
      <c r="D92" s="13" t="s">
        <v>90</v>
      </c>
      <c r="E92" s="11">
        <v>8828.6260000000002</v>
      </c>
      <c r="F92" s="23">
        <f t="shared" si="5"/>
        <v>8674.1970000000001</v>
      </c>
      <c r="G92" s="11"/>
      <c r="H92" s="11"/>
      <c r="I92" s="11"/>
      <c r="J92" s="11"/>
      <c r="K92" s="56"/>
      <c r="L92" s="11">
        <v>8674.1970000000001</v>
      </c>
      <c r="M92" s="13" t="s">
        <v>220</v>
      </c>
      <c r="N92" s="13" t="s">
        <v>179</v>
      </c>
      <c r="O92" s="13"/>
    </row>
    <row r="93" spans="1:15" s="49" customFormat="1" ht="62.25" customHeight="1" x14ac:dyDescent="0.25">
      <c r="A93" s="4">
        <v>74</v>
      </c>
      <c r="B93" s="22" t="s">
        <v>99</v>
      </c>
      <c r="C93" s="13">
        <v>2021</v>
      </c>
      <c r="D93" s="13" t="s">
        <v>90</v>
      </c>
      <c r="E93" s="11">
        <v>5615.54</v>
      </c>
      <c r="F93" s="23">
        <f t="shared" si="5"/>
        <v>5482.06</v>
      </c>
      <c r="G93" s="11"/>
      <c r="H93" s="11"/>
      <c r="I93" s="11"/>
      <c r="J93" s="11"/>
      <c r="K93" s="11">
        <v>5482.06</v>
      </c>
      <c r="L93" s="11"/>
      <c r="M93" s="13" t="s">
        <v>221</v>
      </c>
      <c r="N93" s="13" t="s">
        <v>179</v>
      </c>
      <c r="O93" s="13"/>
    </row>
    <row r="94" spans="1:15" s="40" customFormat="1" ht="86.25" customHeight="1" x14ac:dyDescent="0.25">
      <c r="A94" s="4">
        <v>75</v>
      </c>
      <c r="B94" s="22" t="s">
        <v>100</v>
      </c>
      <c r="C94" s="13">
        <v>2021</v>
      </c>
      <c r="D94" s="13" t="s">
        <v>90</v>
      </c>
      <c r="E94" s="11">
        <v>3892.252</v>
      </c>
      <c r="F94" s="23">
        <f t="shared" si="5"/>
        <v>3767.0250000000001</v>
      </c>
      <c r="G94" s="11"/>
      <c r="H94" s="11"/>
      <c r="I94" s="11"/>
      <c r="J94" s="11"/>
      <c r="K94" s="11">
        <v>3767.0250000000001</v>
      </c>
      <c r="L94" s="59"/>
      <c r="M94" s="13" t="s">
        <v>222</v>
      </c>
      <c r="N94" s="13" t="s">
        <v>179</v>
      </c>
      <c r="O94" s="13"/>
    </row>
    <row r="95" spans="1:15" s="49" customFormat="1" ht="65.25" customHeight="1" x14ac:dyDescent="0.25">
      <c r="A95" s="4">
        <v>76</v>
      </c>
      <c r="B95" s="22" t="s">
        <v>101</v>
      </c>
      <c r="C95" s="13">
        <v>2021</v>
      </c>
      <c r="D95" s="13" t="s">
        <v>90</v>
      </c>
      <c r="E95" s="11">
        <v>18297.877</v>
      </c>
      <c r="F95" s="23">
        <f t="shared" si="5"/>
        <v>18140.268</v>
      </c>
      <c r="G95" s="11"/>
      <c r="H95" s="11"/>
      <c r="I95" s="11"/>
      <c r="J95" s="11"/>
      <c r="K95" s="11"/>
      <c r="L95" s="11">
        <v>18140.268</v>
      </c>
      <c r="M95" s="58" t="s">
        <v>214</v>
      </c>
      <c r="N95" s="13" t="s">
        <v>179</v>
      </c>
      <c r="O95" s="13"/>
    </row>
    <row r="96" spans="1:15" s="49" customFormat="1" ht="62.25" customHeight="1" x14ac:dyDescent="0.25">
      <c r="A96" s="4">
        <v>77</v>
      </c>
      <c r="B96" s="60" t="s">
        <v>223</v>
      </c>
      <c r="C96" s="61">
        <v>2021</v>
      </c>
      <c r="D96" s="13" t="s">
        <v>16</v>
      </c>
      <c r="E96" s="11">
        <v>11648.879000000001</v>
      </c>
      <c r="F96" s="57">
        <f t="shared" si="5"/>
        <v>11517.359</v>
      </c>
      <c r="G96" s="11"/>
      <c r="H96" s="11"/>
      <c r="I96" s="11"/>
      <c r="J96" s="11"/>
      <c r="K96" s="11"/>
      <c r="L96" s="11">
        <v>11517.359</v>
      </c>
      <c r="M96" s="13" t="s">
        <v>224</v>
      </c>
      <c r="N96" s="13" t="s">
        <v>179</v>
      </c>
      <c r="O96" s="53"/>
    </row>
    <row r="97" spans="1:19" s="49" customFormat="1" ht="60.75" customHeight="1" x14ac:dyDescent="0.25">
      <c r="A97" s="4">
        <v>78</v>
      </c>
      <c r="B97" s="22" t="s">
        <v>102</v>
      </c>
      <c r="C97" s="13">
        <v>2021</v>
      </c>
      <c r="D97" s="13" t="s">
        <v>16</v>
      </c>
      <c r="E97" s="11">
        <v>1801.549</v>
      </c>
      <c r="F97" s="57">
        <f t="shared" si="5"/>
        <v>1801.549</v>
      </c>
      <c r="G97" s="11"/>
      <c r="H97" s="11"/>
      <c r="I97" s="11"/>
      <c r="J97" s="11"/>
      <c r="K97" s="11">
        <v>1801.549</v>
      </c>
      <c r="L97" s="59"/>
      <c r="M97" s="13" t="s">
        <v>225</v>
      </c>
      <c r="N97" s="13" t="s">
        <v>179</v>
      </c>
      <c r="O97" s="13"/>
    </row>
    <row r="98" spans="1:19" s="40" customFormat="1" ht="61.5" customHeight="1" x14ac:dyDescent="0.25">
      <c r="A98" s="4">
        <v>79</v>
      </c>
      <c r="B98" s="22" t="s">
        <v>103</v>
      </c>
      <c r="C98" s="13">
        <v>2021</v>
      </c>
      <c r="D98" s="13" t="s">
        <v>16</v>
      </c>
      <c r="E98" s="11">
        <v>1602.46</v>
      </c>
      <c r="F98" s="23">
        <f t="shared" si="5"/>
        <v>1602.46</v>
      </c>
      <c r="G98" s="11"/>
      <c r="H98" s="11"/>
      <c r="I98" s="11"/>
      <c r="J98" s="11"/>
      <c r="K98" s="11">
        <v>1602.46</v>
      </c>
      <c r="L98" s="11"/>
      <c r="M98" s="13" t="s">
        <v>226</v>
      </c>
      <c r="N98" s="13" t="s">
        <v>179</v>
      </c>
      <c r="O98" s="13"/>
    </row>
    <row r="99" spans="1:19" s="40" customFormat="1" ht="62.25" customHeight="1" x14ac:dyDescent="0.25">
      <c r="A99" s="4">
        <v>80</v>
      </c>
      <c r="B99" s="22" t="s">
        <v>104</v>
      </c>
      <c r="C99" s="13">
        <v>2021</v>
      </c>
      <c r="D99" s="13" t="s">
        <v>16</v>
      </c>
      <c r="E99" s="11">
        <v>5195.0360000000001</v>
      </c>
      <c r="F99" s="23">
        <f t="shared" si="5"/>
        <v>5195.0360000000001</v>
      </c>
      <c r="G99" s="11"/>
      <c r="H99" s="11"/>
      <c r="I99" s="11"/>
      <c r="J99" s="11"/>
      <c r="K99" s="56"/>
      <c r="L99" s="11">
        <v>5195.0360000000001</v>
      </c>
      <c r="M99" s="13" t="s">
        <v>227</v>
      </c>
      <c r="N99" s="13" t="s">
        <v>179</v>
      </c>
      <c r="O99" s="13"/>
    </row>
    <row r="100" spans="1:19" s="88" customFormat="1" ht="78.75" customHeight="1" x14ac:dyDescent="0.25">
      <c r="A100" s="4">
        <v>81</v>
      </c>
      <c r="B100" s="22" t="s">
        <v>129</v>
      </c>
      <c r="C100" s="50">
        <v>2021</v>
      </c>
      <c r="D100" s="58" t="s">
        <v>16</v>
      </c>
      <c r="E100" s="41">
        <v>1406.326</v>
      </c>
      <c r="F100" s="23">
        <f t="shared" si="5"/>
        <v>1406.326</v>
      </c>
      <c r="G100" s="41"/>
      <c r="H100" s="41"/>
      <c r="I100" s="41"/>
      <c r="J100" s="41"/>
      <c r="K100" s="41"/>
      <c r="L100" s="11">
        <v>1406.326</v>
      </c>
      <c r="M100" s="13" t="s">
        <v>228</v>
      </c>
      <c r="N100" s="13" t="s">
        <v>179</v>
      </c>
      <c r="O100" s="53"/>
    </row>
    <row r="101" spans="1:19" s="49" customFormat="1" ht="67.5" customHeight="1" x14ac:dyDescent="0.25">
      <c r="A101" s="4">
        <v>82</v>
      </c>
      <c r="B101" s="60" t="s">
        <v>140</v>
      </c>
      <c r="C101" s="61">
        <v>2020</v>
      </c>
      <c r="D101" s="13" t="s">
        <v>16</v>
      </c>
      <c r="E101" s="11">
        <v>2891.5549999999998</v>
      </c>
      <c r="F101" s="57">
        <f t="shared" si="5"/>
        <v>2851.5549999999998</v>
      </c>
      <c r="G101" s="11"/>
      <c r="H101" s="11"/>
      <c r="I101" s="11"/>
      <c r="J101" s="11"/>
      <c r="K101" s="11">
        <v>2851.5549999999998</v>
      </c>
      <c r="L101" s="11"/>
      <c r="M101" s="13" t="s">
        <v>229</v>
      </c>
      <c r="N101" s="13" t="s">
        <v>179</v>
      </c>
      <c r="O101" s="53"/>
    </row>
    <row r="102" spans="1:19" s="49" customFormat="1" ht="80.25" customHeight="1" x14ac:dyDescent="0.25">
      <c r="A102" s="4">
        <v>83</v>
      </c>
      <c r="B102" s="22" t="s">
        <v>64</v>
      </c>
      <c r="C102" s="50">
        <v>2021</v>
      </c>
      <c r="D102" s="58" t="s">
        <v>16</v>
      </c>
      <c r="E102" s="41">
        <v>1835.9690000000001</v>
      </c>
      <c r="F102" s="23">
        <f t="shared" si="5"/>
        <v>1835.9690000000001</v>
      </c>
      <c r="G102" s="41"/>
      <c r="H102" s="41"/>
      <c r="I102" s="41"/>
      <c r="J102" s="41"/>
      <c r="K102" s="41"/>
      <c r="L102" s="41">
        <v>1835.9690000000001</v>
      </c>
      <c r="M102" s="13" t="s">
        <v>274</v>
      </c>
      <c r="N102" s="13" t="s">
        <v>179</v>
      </c>
      <c r="O102" s="87"/>
    </row>
    <row r="103" spans="1:19" s="51" customFormat="1" ht="84" customHeight="1" x14ac:dyDescent="0.25">
      <c r="A103" s="4">
        <v>84</v>
      </c>
      <c r="B103" s="22" t="s">
        <v>230</v>
      </c>
      <c r="C103" s="13">
        <v>2021</v>
      </c>
      <c r="D103" s="13" t="s">
        <v>16</v>
      </c>
      <c r="E103" s="11">
        <v>4168.4939999999997</v>
      </c>
      <c r="F103" s="23">
        <f t="shared" si="5"/>
        <v>3964.7910000000002</v>
      </c>
      <c r="G103" s="11"/>
      <c r="H103" s="11"/>
      <c r="I103" s="11"/>
      <c r="J103" s="11"/>
      <c r="K103" s="11">
        <v>3964.7910000000002</v>
      </c>
      <c r="L103" s="11"/>
      <c r="M103" s="13" t="s">
        <v>231</v>
      </c>
      <c r="N103" s="13" t="s">
        <v>179</v>
      </c>
      <c r="O103" s="13"/>
    </row>
    <row r="104" spans="1:19" s="49" customFormat="1" ht="61.5" customHeight="1" x14ac:dyDescent="0.25">
      <c r="A104" s="4">
        <v>85</v>
      </c>
      <c r="B104" s="22" t="s">
        <v>105</v>
      </c>
      <c r="C104" s="13">
        <v>2021</v>
      </c>
      <c r="D104" s="13" t="s">
        <v>16</v>
      </c>
      <c r="E104" s="11">
        <v>15883.41</v>
      </c>
      <c r="F104" s="23">
        <f>SUM(G104:L104)</f>
        <v>15685.739</v>
      </c>
      <c r="G104" s="11"/>
      <c r="H104" s="11"/>
      <c r="I104" s="11"/>
      <c r="J104" s="11"/>
      <c r="K104" s="11"/>
      <c r="L104" s="11">
        <v>15685.739</v>
      </c>
      <c r="M104" s="13" t="s">
        <v>273</v>
      </c>
      <c r="N104" s="13" t="s">
        <v>179</v>
      </c>
      <c r="O104" s="13"/>
    </row>
    <row r="105" spans="1:19" s="40" customFormat="1" ht="79.5" customHeight="1" x14ac:dyDescent="0.25">
      <c r="A105" s="4">
        <v>86</v>
      </c>
      <c r="B105" s="82" t="s">
        <v>106</v>
      </c>
      <c r="C105" s="83">
        <v>2021</v>
      </c>
      <c r="D105" s="83" t="s">
        <v>16</v>
      </c>
      <c r="E105" s="84" t="s">
        <v>107</v>
      </c>
      <c r="F105" s="23">
        <f>SUM(G105:L105)</f>
        <v>11912.119000000001</v>
      </c>
      <c r="G105" s="84"/>
      <c r="H105" s="84"/>
      <c r="I105" s="84"/>
      <c r="J105" s="84"/>
      <c r="K105" s="84"/>
      <c r="L105" s="84">
        <v>11912.119000000001</v>
      </c>
      <c r="M105" s="83" t="s">
        <v>232</v>
      </c>
      <c r="N105" s="13" t="s">
        <v>179</v>
      </c>
      <c r="O105" s="83"/>
    </row>
    <row r="106" spans="1:19" s="49" customFormat="1" ht="60" x14ac:dyDescent="0.25">
      <c r="A106" s="4">
        <v>87</v>
      </c>
      <c r="B106" s="22" t="s">
        <v>108</v>
      </c>
      <c r="C106" s="13">
        <v>2021</v>
      </c>
      <c r="D106" s="13" t="s">
        <v>16</v>
      </c>
      <c r="E106" s="11">
        <v>4209.6949999999997</v>
      </c>
      <c r="F106" s="23">
        <f>SUM(G106:L106)</f>
        <v>4078.1930000000002</v>
      </c>
      <c r="G106" s="11"/>
      <c r="H106" s="11"/>
      <c r="I106" s="11"/>
      <c r="J106" s="11"/>
      <c r="K106" s="11">
        <v>4078.1930000000002</v>
      </c>
      <c r="L106" s="11"/>
      <c r="M106" s="13" t="s">
        <v>233</v>
      </c>
      <c r="N106" s="13" t="s">
        <v>179</v>
      </c>
      <c r="O106" s="13"/>
    </row>
    <row r="107" spans="1:19" s="49" customFormat="1" ht="78" customHeight="1" x14ac:dyDescent="0.25">
      <c r="A107" s="4">
        <v>88</v>
      </c>
      <c r="B107" s="60" t="s">
        <v>142</v>
      </c>
      <c r="C107" s="61">
        <v>2021</v>
      </c>
      <c r="D107" s="13" t="s">
        <v>208</v>
      </c>
      <c r="E107" s="11">
        <v>1496.48774</v>
      </c>
      <c r="F107" s="57">
        <f>SUM(G107:L107)</f>
        <v>1496.48774</v>
      </c>
      <c r="G107" s="11"/>
      <c r="H107" s="11"/>
      <c r="I107" s="11"/>
      <c r="J107" s="11"/>
      <c r="K107" s="11">
        <v>1496.48774</v>
      </c>
      <c r="L107" s="11"/>
      <c r="M107" s="13" t="s">
        <v>209</v>
      </c>
      <c r="N107" s="13" t="s">
        <v>165</v>
      </c>
      <c r="O107" s="53"/>
    </row>
    <row r="108" spans="1:19" s="49" customFormat="1" ht="77.25" customHeight="1" x14ac:dyDescent="0.25">
      <c r="A108" s="4">
        <v>89</v>
      </c>
      <c r="B108" s="22" t="s">
        <v>109</v>
      </c>
      <c r="C108" s="13">
        <v>2021</v>
      </c>
      <c r="D108" s="13" t="s">
        <v>110</v>
      </c>
      <c r="E108" s="27">
        <v>4178.7780000000002</v>
      </c>
      <c r="F108" s="23">
        <f t="shared" si="5"/>
        <v>4081.39</v>
      </c>
      <c r="G108" s="11"/>
      <c r="H108" s="11"/>
      <c r="I108" s="11"/>
      <c r="J108" s="11"/>
      <c r="K108" s="56"/>
      <c r="L108" s="11">
        <v>4081.39</v>
      </c>
      <c r="M108" s="13" t="s">
        <v>210</v>
      </c>
      <c r="N108" s="13" t="s">
        <v>165</v>
      </c>
      <c r="O108" s="13"/>
    </row>
    <row r="109" spans="1:19" s="49" customFormat="1" ht="93" customHeight="1" x14ac:dyDescent="0.25">
      <c r="A109" s="4">
        <v>90</v>
      </c>
      <c r="B109" s="22" t="s">
        <v>111</v>
      </c>
      <c r="C109" s="13" t="s">
        <v>61</v>
      </c>
      <c r="D109" s="13" t="s">
        <v>110</v>
      </c>
      <c r="E109" s="11">
        <v>1666.93</v>
      </c>
      <c r="F109" s="23">
        <f t="shared" si="5"/>
        <v>1576.9559999999999</v>
      </c>
      <c r="G109" s="11"/>
      <c r="H109" s="11"/>
      <c r="I109" s="11"/>
      <c r="J109" s="11"/>
      <c r="K109" s="56"/>
      <c r="L109" s="11">
        <v>1576.9559999999999</v>
      </c>
      <c r="M109" s="13" t="s">
        <v>211</v>
      </c>
      <c r="N109" s="13" t="s">
        <v>165</v>
      </c>
      <c r="O109" s="13"/>
    </row>
    <row r="110" spans="1:19" s="49" customFormat="1" ht="73.5" customHeight="1" x14ac:dyDescent="0.25">
      <c r="A110" s="4">
        <v>91</v>
      </c>
      <c r="B110" s="22" t="s">
        <v>112</v>
      </c>
      <c r="C110" s="13">
        <v>2021</v>
      </c>
      <c r="D110" s="13" t="s">
        <v>113</v>
      </c>
      <c r="E110" s="11">
        <v>2120.77</v>
      </c>
      <c r="F110" s="23">
        <f t="shared" si="5"/>
        <v>2052.5050000000001</v>
      </c>
      <c r="G110" s="11"/>
      <c r="H110" s="11"/>
      <c r="I110" s="11"/>
      <c r="J110" s="11"/>
      <c r="K110" s="11">
        <v>2052.5050000000001</v>
      </c>
      <c r="L110" s="11"/>
      <c r="M110" s="13" t="s">
        <v>272</v>
      </c>
      <c r="N110" s="13" t="s">
        <v>37</v>
      </c>
      <c r="O110" s="13"/>
    </row>
    <row r="111" spans="1:19" s="49" customFormat="1" ht="76.5" customHeight="1" x14ac:dyDescent="0.25">
      <c r="A111" s="4">
        <v>92</v>
      </c>
      <c r="B111" s="20" t="s">
        <v>116</v>
      </c>
      <c r="C111" s="13">
        <v>2021</v>
      </c>
      <c r="D111" s="13" t="s">
        <v>115</v>
      </c>
      <c r="E111" s="55">
        <v>3485.48</v>
      </c>
      <c r="F111" s="23">
        <f>SUM(G111:L111)</f>
        <v>3421.4050000000002</v>
      </c>
      <c r="G111" s="11"/>
      <c r="H111" s="11"/>
      <c r="I111" s="11"/>
      <c r="J111" s="11"/>
      <c r="K111" s="11">
        <v>3421.4050000000002</v>
      </c>
      <c r="L111" s="11"/>
      <c r="M111" s="13" t="s">
        <v>271</v>
      </c>
      <c r="N111" s="13" t="s">
        <v>37</v>
      </c>
      <c r="O111" s="13"/>
    </row>
    <row r="112" spans="1:19" s="49" customFormat="1" ht="92.25" customHeight="1" x14ac:dyDescent="0.25">
      <c r="A112" s="4">
        <v>93</v>
      </c>
      <c r="B112" s="22" t="s">
        <v>114</v>
      </c>
      <c r="C112" s="13">
        <v>2021</v>
      </c>
      <c r="D112" s="13" t="s">
        <v>115</v>
      </c>
      <c r="E112" s="41">
        <v>16426.364000000001</v>
      </c>
      <c r="F112" s="23">
        <f t="shared" si="5"/>
        <v>16426.364000000001</v>
      </c>
      <c r="G112" s="11"/>
      <c r="H112" s="11"/>
      <c r="I112" s="11"/>
      <c r="J112" s="11"/>
      <c r="K112" s="11"/>
      <c r="L112" s="41">
        <v>16426.364000000001</v>
      </c>
      <c r="M112" s="13" t="s">
        <v>270</v>
      </c>
      <c r="N112" s="13" t="s">
        <v>37</v>
      </c>
      <c r="O112" s="13"/>
      <c r="S112" s="49" t="s">
        <v>173</v>
      </c>
    </row>
    <row r="113" spans="1:15" s="49" customFormat="1" ht="78.75" customHeight="1" x14ac:dyDescent="0.25">
      <c r="A113" s="4">
        <v>94</v>
      </c>
      <c r="B113" s="22" t="s">
        <v>213</v>
      </c>
      <c r="C113" s="13">
        <v>2021</v>
      </c>
      <c r="D113" s="13" t="s">
        <v>115</v>
      </c>
      <c r="E113" s="41">
        <v>2636.422</v>
      </c>
      <c r="F113" s="23">
        <f t="shared" si="5"/>
        <v>2486.422</v>
      </c>
      <c r="G113" s="11"/>
      <c r="H113" s="11"/>
      <c r="I113" s="11"/>
      <c r="J113" s="11"/>
      <c r="K113" s="11">
        <v>2486.422</v>
      </c>
      <c r="L113" s="41"/>
      <c r="M113" s="13" t="s">
        <v>269</v>
      </c>
      <c r="N113" s="13" t="s">
        <v>37</v>
      </c>
      <c r="O113" s="13"/>
    </row>
    <row r="114" spans="1:15" s="49" customFormat="1" ht="75.75" customHeight="1" x14ac:dyDescent="0.25">
      <c r="A114" s="4">
        <v>95</v>
      </c>
      <c r="B114" s="20" t="s">
        <v>170</v>
      </c>
      <c r="C114" s="13">
        <v>2021</v>
      </c>
      <c r="D114" s="13" t="s">
        <v>290</v>
      </c>
      <c r="E114" s="11" t="s">
        <v>171</v>
      </c>
      <c r="F114" s="23">
        <f t="shared" si="5"/>
        <v>8800</v>
      </c>
      <c r="G114" s="11"/>
      <c r="H114" s="11"/>
      <c r="I114" s="11"/>
      <c r="J114" s="11"/>
      <c r="K114" s="11"/>
      <c r="L114" s="11">
        <v>8800</v>
      </c>
      <c r="M114" s="13" t="s">
        <v>268</v>
      </c>
      <c r="N114" s="13" t="s">
        <v>166</v>
      </c>
      <c r="O114" s="13"/>
    </row>
    <row r="115" spans="1:15" s="40" customFormat="1" ht="78" customHeight="1" x14ac:dyDescent="0.25">
      <c r="A115" s="4">
        <v>96</v>
      </c>
      <c r="B115" s="20" t="s">
        <v>174</v>
      </c>
      <c r="C115" s="13">
        <v>2021</v>
      </c>
      <c r="D115" s="13" t="s">
        <v>291</v>
      </c>
      <c r="E115" s="11" t="s">
        <v>172</v>
      </c>
      <c r="F115" s="23">
        <f t="shared" si="5"/>
        <v>8660</v>
      </c>
      <c r="G115" s="11"/>
      <c r="H115" s="11"/>
      <c r="I115" s="11"/>
      <c r="J115" s="11"/>
      <c r="K115" s="11"/>
      <c r="L115" s="11">
        <v>8660</v>
      </c>
      <c r="M115" s="13" t="s">
        <v>267</v>
      </c>
      <c r="N115" s="13" t="s">
        <v>166</v>
      </c>
      <c r="O115" s="13"/>
    </row>
    <row r="116" spans="1:15" s="40" customFormat="1" ht="77.25" customHeight="1" x14ac:dyDescent="0.25">
      <c r="A116" s="4">
        <v>97</v>
      </c>
      <c r="B116" s="20" t="s">
        <v>175</v>
      </c>
      <c r="C116" s="13">
        <v>2021</v>
      </c>
      <c r="D116" s="13" t="s">
        <v>178</v>
      </c>
      <c r="E116" s="11" t="s">
        <v>176</v>
      </c>
      <c r="F116" s="23">
        <f t="shared" si="5"/>
        <v>2500</v>
      </c>
      <c r="G116" s="11"/>
      <c r="H116" s="11"/>
      <c r="I116" s="11"/>
      <c r="J116" s="11"/>
      <c r="K116" s="11"/>
      <c r="L116" s="11">
        <v>2500</v>
      </c>
      <c r="M116" s="13" t="s">
        <v>266</v>
      </c>
      <c r="N116" s="13" t="s">
        <v>177</v>
      </c>
      <c r="O116" s="13"/>
    </row>
    <row r="117" spans="1:15" s="40" customFormat="1" ht="93" customHeight="1" x14ac:dyDescent="0.25">
      <c r="A117" s="4">
        <v>98</v>
      </c>
      <c r="B117" s="22" t="s">
        <v>125</v>
      </c>
      <c r="C117" s="58" t="s">
        <v>61</v>
      </c>
      <c r="D117" s="13" t="s">
        <v>126</v>
      </c>
      <c r="E117" s="11" t="s">
        <v>127</v>
      </c>
      <c r="F117" s="45"/>
      <c r="G117" s="41"/>
      <c r="H117" s="41"/>
      <c r="I117" s="41"/>
      <c r="J117" s="41"/>
      <c r="K117" s="41"/>
      <c r="L117" s="41"/>
      <c r="M117" s="13" t="s">
        <v>265</v>
      </c>
      <c r="N117" s="81" t="s">
        <v>38</v>
      </c>
      <c r="O117" s="89"/>
    </row>
    <row r="118" spans="1:15" s="52" customFormat="1" ht="74.25" customHeight="1" x14ac:dyDescent="0.25">
      <c r="A118" s="4">
        <v>99</v>
      </c>
      <c r="B118" s="22" t="s">
        <v>190</v>
      </c>
      <c r="C118" s="50">
        <v>2021</v>
      </c>
      <c r="D118" s="13" t="s">
        <v>292</v>
      </c>
      <c r="E118" s="27">
        <v>300</v>
      </c>
      <c r="F118" s="45">
        <f t="shared" ref="F118:F121" si="6">SUM(G118:L118)</f>
        <v>200</v>
      </c>
      <c r="G118" s="41"/>
      <c r="H118" s="41"/>
      <c r="I118" s="41"/>
      <c r="J118" s="41"/>
      <c r="K118" s="41">
        <v>200</v>
      </c>
      <c r="L118" s="43"/>
      <c r="M118" s="13" t="s">
        <v>191</v>
      </c>
      <c r="N118" s="13" t="s">
        <v>164</v>
      </c>
      <c r="O118" s="53"/>
    </row>
    <row r="119" spans="1:15" s="52" customFormat="1" ht="108" customHeight="1" x14ac:dyDescent="0.25">
      <c r="A119" s="4">
        <v>100</v>
      </c>
      <c r="B119" s="22" t="s">
        <v>134</v>
      </c>
      <c r="C119" s="50">
        <v>2021</v>
      </c>
      <c r="D119" s="13" t="s">
        <v>71</v>
      </c>
      <c r="E119" s="26">
        <v>974.63599999999997</v>
      </c>
      <c r="F119" s="45">
        <f t="shared" si="6"/>
        <v>974.63599999999997</v>
      </c>
      <c r="G119" s="41"/>
      <c r="H119" s="41"/>
      <c r="I119" s="41"/>
      <c r="J119" s="41"/>
      <c r="K119" s="41">
        <v>974.63599999999997</v>
      </c>
      <c r="L119" s="41"/>
      <c r="M119" s="54" t="s">
        <v>317</v>
      </c>
      <c r="N119" s="13" t="s">
        <v>35</v>
      </c>
      <c r="O119" s="53"/>
    </row>
    <row r="120" spans="1:15" s="40" customFormat="1" ht="90" customHeight="1" x14ac:dyDescent="0.25">
      <c r="A120" s="4">
        <v>101</v>
      </c>
      <c r="B120" s="20" t="s">
        <v>305</v>
      </c>
      <c r="C120" s="13">
        <v>2021</v>
      </c>
      <c r="D120" s="13" t="s">
        <v>71</v>
      </c>
      <c r="E120" s="55">
        <v>70</v>
      </c>
      <c r="F120" s="23">
        <f t="shared" si="6"/>
        <v>70</v>
      </c>
      <c r="G120" s="11"/>
      <c r="H120" s="11"/>
      <c r="I120" s="11"/>
      <c r="J120" s="11"/>
      <c r="K120" s="11">
        <v>70</v>
      </c>
      <c r="L120" s="11"/>
      <c r="M120" s="13" t="s">
        <v>306</v>
      </c>
      <c r="N120" s="13" t="s">
        <v>37</v>
      </c>
      <c r="O120" s="13"/>
    </row>
    <row r="121" spans="1:15" s="52" customFormat="1" ht="79.5" customHeight="1" x14ac:dyDescent="0.25">
      <c r="A121" s="4">
        <v>102</v>
      </c>
      <c r="B121" s="20" t="s">
        <v>304</v>
      </c>
      <c r="C121" s="13">
        <v>2021</v>
      </c>
      <c r="D121" s="13" t="s">
        <v>71</v>
      </c>
      <c r="E121" s="55">
        <v>500</v>
      </c>
      <c r="F121" s="23">
        <f t="shared" si="6"/>
        <v>500</v>
      </c>
      <c r="G121" s="11"/>
      <c r="H121" s="11"/>
      <c r="I121" s="11"/>
      <c r="J121" s="11"/>
      <c r="K121" s="11">
        <v>500</v>
      </c>
      <c r="L121" s="11"/>
      <c r="M121" s="13" t="s">
        <v>315</v>
      </c>
      <c r="N121" s="50" t="s">
        <v>285</v>
      </c>
      <c r="O121" s="13"/>
    </row>
    <row r="122" spans="1:15" s="52" customFormat="1" ht="67.5" customHeight="1" x14ac:dyDescent="0.25">
      <c r="A122" s="4">
        <v>103</v>
      </c>
      <c r="B122" s="60" t="s">
        <v>293</v>
      </c>
      <c r="C122" s="50" t="s">
        <v>61</v>
      </c>
      <c r="D122" s="13" t="s">
        <v>16</v>
      </c>
      <c r="E122" s="11">
        <v>4100</v>
      </c>
      <c r="F122" s="57">
        <f>SUM(G122:L122)</f>
        <v>4100</v>
      </c>
      <c r="G122" s="11"/>
      <c r="H122" s="11"/>
      <c r="I122" s="11"/>
      <c r="J122" s="11"/>
      <c r="K122" s="11"/>
      <c r="L122" s="11">
        <v>4100</v>
      </c>
      <c r="M122" s="13" t="s">
        <v>143</v>
      </c>
      <c r="N122" s="81" t="s">
        <v>235</v>
      </c>
      <c r="O122" s="53"/>
    </row>
    <row r="123" spans="1:15" s="52" customFormat="1" ht="183.75" customHeight="1" x14ac:dyDescent="0.25">
      <c r="A123" s="4">
        <v>104</v>
      </c>
      <c r="B123" s="20" t="s">
        <v>118</v>
      </c>
      <c r="C123" s="13">
        <v>2021</v>
      </c>
      <c r="D123" s="13" t="s">
        <v>294</v>
      </c>
      <c r="E123" s="55">
        <v>5854.6719999999996</v>
      </c>
      <c r="F123" s="23">
        <f>SUM(G123:L123)</f>
        <v>5704.6719999999996</v>
      </c>
      <c r="G123" s="11"/>
      <c r="H123" s="11"/>
      <c r="I123" s="11"/>
      <c r="J123" s="11"/>
      <c r="K123" s="11"/>
      <c r="L123" s="11">
        <v>5704.6719999999996</v>
      </c>
      <c r="M123" s="13" t="s">
        <v>262</v>
      </c>
      <c r="N123" s="50" t="s">
        <v>285</v>
      </c>
      <c r="O123" s="13"/>
    </row>
    <row r="124" spans="1:15" s="52" customFormat="1" ht="114.75" customHeight="1" x14ac:dyDescent="0.25">
      <c r="A124" s="4">
        <v>105</v>
      </c>
      <c r="B124" s="20" t="s">
        <v>117</v>
      </c>
      <c r="C124" s="13">
        <v>2021</v>
      </c>
      <c r="D124" s="13" t="s">
        <v>294</v>
      </c>
      <c r="E124" s="55">
        <v>639.81100000000004</v>
      </c>
      <c r="F124" s="23">
        <f>SUM(G124:L124)</f>
        <v>639.81100000000004</v>
      </c>
      <c r="G124" s="11"/>
      <c r="H124" s="11"/>
      <c r="I124" s="11"/>
      <c r="J124" s="11"/>
      <c r="K124" s="11"/>
      <c r="L124" s="11">
        <v>639.81100000000004</v>
      </c>
      <c r="M124" s="13" t="s">
        <v>263</v>
      </c>
      <c r="N124" s="50" t="s">
        <v>285</v>
      </c>
      <c r="O124" s="13"/>
    </row>
    <row r="125" spans="1:15" s="52" customFormat="1" ht="67.5" customHeight="1" x14ac:dyDescent="0.25">
      <c r="A125" s="4">
        <v>106</v>
      </c>
      <c r="B125" s="20" t="s">
        <v>299</v>
      </c>
      <c r="C125" s="13">
        <v>2021</v>
      </c>
      <c r="D125" s="13" t="s">
        <v>298</v>
      </c>
      <c r="E125" s="55">
        <v>5875.2430000000004</v>
      </c>
      <c r="F125" s="23">
        <f t="shared" ref="F125" si="7">SUM(G125:L125)</f>
        <v>5875.2430000000004</v>
      </c>
      <c r="G125" s="11"/>
      <c r="H125" s="11">
        <v>5875.2430000000004</v>
      </c>
      <c r="I125" s="11"/>
      <c r="J125" s="11"/>
      <c r="K125" s="11"/>
      <c r="L125" s="11"/>
      <c r="M125" s="13" t="s">
        <v>302</v>
      </c>
      <c r="N125" s="13" t="s">
        <v>301</v>
      </c>
      <c r="O125" s="13"/>
    </row>
    <row r="126" spans="1:15" s="52" customFormat="1" ht="78.75" customHeight="1" x14ac:dyDescent="0.25">
      <c r="A126" s="4">
        <v>107</v>
      </c>
      <c r="B126" s="20" t="s">
        <v>300</v>
      </c>
      <c r="C126" s="13">
        <v>2021</v>
      </c>
      <c r="D126" s="13" t="s">
        <v>298</v>
      </c>
      <c r="E126" s="55">
        <v>8844.8610000000008</v>
      </c>
      <c r="F126" s="23">
        <f>SUM(G126:K126)</f>
        <v>8844.8610000000008</v>
      </c>
      <c r="G126" s="11"/>
      <c r="H126" s="11">
        <v>8844.8610000000008</v>
      </c>
      <c r="I126" s="11"/>
      <c r="J126" s="11"/>
      <c r="K126" s="11"/>
      <c r="M126" s="13" t="s">
        <v>302</v>
      </c>
      <c r="N126" s="13" t="s">
        <v>301</v>
      </c>
      <c r="O126" s="13"/>
    </row>
    <row r="127" spans="1:15" s="52" customFormat="1" ht="138" customHeight="1" x14ac:dyDescent="0.25">
      <c r="A127" s="4">
        <v>108</v>
      </c>
      <c r="B127" s="20" t="s">
        <v>311</v>
      </c>
      <c r="C127" s="13">
        <v>2021</v>
      </c>
      <c r="D127" s="13" t="s">
        <v>195</v>
      </c>
      <c r="E127" s="55">
        <v>18742.523000000001</v>
      </c>
      <c r="F127" s="23">
        <f>SUM(G127:L127)</f>
        <v>18742.523000000001</v>
      </c>
      <c r="G127" s="11"/>
      <c r="H127" s="11"/>
      <c r="I127" s="11"/>
      <c r="J127" s="11"/>
      <c r="K127" s="11"/>
      <c r="L127" s="55">
        <v>18742.523000000001</v>
      </c>
      <c r="M127" s="13" t="s">
        <v>307</v>
      </c>
      <c r="N127" s="31" t="s">
        <v>36</v>
      </c>
      <c r="O127" s="13"/>
    </row>
    <row r="128" spans="1:15" s="94" customFormat="1" ht="137.25" customHeight="1" x14ac:dyDescent="0.25">
      <c r="A128" s="4">
        <v>109</v>
      </c>
      <c r="B128" s="6" t="s">
        <v>308</v>
      </c>
      <c r="C128" s="13">
        <v>2021</v>
      </c>
      <c r="D128" s="13" t="s">
        <v>309</v>
      </c>
      <c r="E128" s="55">
        <v>810</v>
      </c>
      <c r="F128" s="23">
        <f>SUM(G128:L128)</f>
        <v>810</v>
      </c>
      <c r="G128" s="11"/>
      <c r="H128" s="11"/>
      <c r="I128" s="11"/>
      <c r="J128" s="11"/>
      <c r="K128" s="11"/>
      <c r="L128" s="55">
        <v>810</v>
      </c>
      <c r="M128" s="13" t="s">
        <v>310</v>
      </c>
      <c r="N128" s="13" t="s">
        <v>301</v>
      </c>
      <c r="O128" s="13"/>
    </row>
    <row r="129" spans="1:15" s="40" customFormat="1" ht="95.25" customHeight="1" x14ac:dyDescent="0.25">
      <c r="A129" s="4">
        <v>110</v>
      </c>
      <c r="B129" s="6" t="s">
        <v>312</v>
      </c>
      <c r="C129" s="13">
        <v>2021</v>
      </c>
      <c r="D129" s="13" t="s">
        <v>195</v>
      </c>
      <c r="E129" s="55">
        <v>15000</v>
      </c>
      <c r="F129" s="90">
        <f t="shared" ref="F129:F130" si="8">SUM(G129:L129)</f>
        <v>15000</v>
      </c>
      <c r="G129" s="11"/>
      <c r="H129" s="11"/>
      <c r="I129" s="11"/>
      <c r="J129" s="11"/>
      <c r="K129" s="11"/>
      <c r="L129" s="55">
        <v>15000</v>
      </c>
      <c r="M129" s="13" t="s">
        <v>313</v>
      </c>
      <c r="N129" s="31" t="s">
        <v>36</v>
      </c>
      <c r="O129" s="13"/>
    </row>
    <row r="130" spans="1:15" ht="135" x14ac:dyDescent="0.25">
      <c r="A130" s="4">
        <v>111</v>
      </c>
      <c r="B130" s="6" t="s">
        <v>339</v>
      </c>
      <c r="C130" s="13">
        <v>2021</v>
      </c>
      <c r="D130" s="13" t="s">
        <v>195</v>
      </c>
      <c r="E130" s="55">
        <v>4000</v>
      </c>
      <c r="F130" s="23">
        <f t="shared" si="8"/>
        <v>4250</v>
      </c>
      <c r="G130" s="11"/>
      <c r="H130" s="11"/>
      <c r="I130" s="11"/>
      <c r="J130" s="11"/>
      <c r="K130" s="11">
        <v>250</v>
      </c>
      <c r="L130" s="11">
        <v>4000</v>
      </c>
      <c r="M130" s="13" t="s">
        <v>314</v>
      </c>
      <c r="N130" s="31" t="s">
        <v>36</v>
      </c>
      <c r="O130" s="13"/>
    </row>
    <row r="131" spans="1:15" ht="90" x14ac:dyDescent="0.25">
      <c r="A131" s="4">
        <v>112</v>
      </c>
      <c r="B131" s="22" t="s">
        <v>130</v>
      </c>
      <c r="C131" s="50">
        <v>2021</v>
      </c>
      <c r="D131" s="13" t="s">
        <v>131</v>
      </c>
      <c r="E131" s="41">
        <v>2100</v>
      </c>
      <c r="F131" s="45">
        <f>SUM(G131:L131)</f>
        <v>2100</v>
      </c>
      <c r="G131" s="41"/>
      <c r="H131" s="41"/>
      <c r="I131" s="41"/>
      <c r="J131" s="41"/>
      <c r="K131" s="41">
        <v>2100</v>
      </c>
      <c r="L131" s="41"/>
      <c r="M131" s="13" t="s">
        <v>264</v>
      </c>
      <c r="N131" s="13" t="s">
        <v>303</v>
      </c>
      <c r="O131" s="13"/>
    </row>
    <row r="133" spans="1:15" ht="3.75" customHeight="1" x14ac:dyDescent="0.25"/>
    <row r="134" spans="1:15" ht="21" x14ac:dyDescent="0.35">
      <c r="B134" s="95" t="s">
        <v>326</v>
      </c>
      <c r="C134" s="96"/>
      <c r="D134" s="96"/>
      <c r="E134" s="96"/>
      <c r="F134" s="96"/>
      <c r="G134" s="96"/>
      <c r="H134" s="96"/>
      <c r="I134" s="97"/>
      <c r="J134" s="97"/>
      <c r="K134" s="97"/>
      <c r="L134" s="97"/>
      <c r="M134" s="97"/>
    </row>
    <row r="135" spans="1:15" ht="21" x14ac:dyDescent="0.35">
      <c r="B135" s="95" t="s">
        <v>327</v>
      </c>
      <c r="C135" s="96"/>
      <c r="D135" s="96"/>
      <c r="E135" s="96"/>
      <c r="F135" s="96"/>
      <c r="G135" s="96"/>
      <c r="H135" s="96"/>
      <c r="I135" s="97"/>
      <c r="J135" s="97"/>
      <c r="K135" s="97"/>
      <c r="L135" s="97"/>
      <c r="M135" s="97"/>
    </row>
  </sheetData>
  <mergeCells count="21">
    <mergeCell ref="A10:O10"/>
    <mergeCell ref="A11:O11"/>
    <mergeCell ref="A13:A16"/>
    <mergeCell ref="B13:B16"/>
    <mergeCell ref="C13:C16"/>
    <mergeCell ref="D13:D16"/>
    <mergeCell ref="E13:E16"/>
    <mergeCell ref="F13:L13"/>
    <mergeCell ref="M13:M16"/>
    <mergeCell ref="F14:F16"/>
    <mergeCell ref="G14:L14"/>
    <mergeCell ref="G15:I15"/>
    <mergeCell ref="J15:K15"/>
    <mergeCell ref="L15:L16"/>
    <mergeCell ref="N13:N16"/>
    <mergeCell ref="O13:O16"/>
    <mergeCell ref="C51:C52"/>
    <mergeCell ref="D51:D52"/>
    <mergeCell ref="M51:M52"/>
    <mergeCell ref="N51:N52"/>
    <mergeCell ref="O51:O52"/>
  </mergeCells>
  <pageMargins left="0.15748031496062992" right="0.15748031496062992" top="0.86614173228346458" bottom="0.35433070866141736" header="0.31496062992125984" footer="0.31496062992125984"/>
  <pageSetup paperSize="9" scale="59" firstPageNumber="164" orientation="landscape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2020-12-09T13:37:04Z</dcterms:modified>
</cp:coreProperties>
</file>